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240" windowWidth="11280" windowHeight="7890" tabRatio="862" firstSheet="6" activeTab="6"/>
  </bookViews>
  <sheets>
    <sheet name="IN DS LOP" sheetId="2" state="hidden" r:id="rId1"/>
    <sheet name="IN DS LOP (2)" sheetId="6" state="hidden" r:id="rId2"/>
    <sheet name="IN DS LOP (3)" sheetId="7" state="hidden" r:id="rId3"/>
    <sheet name="IN DS LOP (4)" sheetId="8" state="hidden" r:id="rId4"/>
    <sheet name="DSTHI (3)" sheetId="11" state="hidden" r:id="rId5"/>
    <sheet name="LP" sheetId="14" state="hidden" r:id="rId6"/>
    <sheet name="TONGHOP" sheetId="21" r:id="rId7"/>
    <sheet name="Phòng 302-1" sheetId="16" r:id="rId8"/>
    <sheet name="Phòng 302-2" sheetId="17" r:id="rId9"/>
    <sheet name="Phòng 304-1" sheetId="18" r:id="rId10"/>
    <sheet name="Phòng 304-2" sheetId="19" r:id="rId11"/>
    <sheet name="Phòng 301" sheetId="20" r:id="rId12"/>
  </sheets>
  <externalReferences>
    <externalReference r:id="rId13"/>
  </externalReferences>
  <definedNames>
    <definedName name="_xlnm.Print_Titles" localSheetId="11">'Phòng 301'!$1:$7</definedName>
    <definedName name="_xlnm.Print_Titles" localSheetId="7">'Phòng 302-1'!$1:$7</definedName>
    <definedName name="_xlnm.Print_Titles" localSheetId="8">'Phòng 302-2'!$1:$7</definedName>
    <definedName name="_xlnm.Print_Titles" localSheetId="9">'Phòng 304-1'!$1:$7</definedName>
    <definedName name="_xlnm.Print_Titles" localSheetId="10">'Phòng 304-2'!$1:$7</definedName>
  </definedNames>
  <calcPr calcId="144525" iterate="1"/>
</workbook>
</file>

<file path=xl/calcChain.xml><?xml version="1.0" encoding="utf-8"?>
<calcChain xmlns="http://schemas.openxmlformats.org/spreadsheetml/2006/main">
  <c r="A2" i="14" l="1"/>
  <c r="A3" i="14"/>
  <c r="A4" i="14"/>
  <c r="A5" i="14"/>
  <c r="A6" i="14"/>
  <c r="A7" i="14"/>
  <c r="A8" i="14"/>
  <c r="A9" i="14"/>
  <c r="A10" i="14"/>
  <c r="A11" i="14"/>
  <c r="A12" i="14"/>
  <c r="A13" i="14"/>
  <c r="A14" i="14"/>
  <c r="A15" i="14"/>
  <c r="A16" i="14"/>
  <c r="A17" i="14"/>
  <c r="A18" i="14"/>
  <c r="A19" i="14"/>
  <c r="A20" i="14"/>
  <c r="A21" i="14"/>
  <c r="A22" i="14"/>
  <c r="A23" i="14"/>
  <c r="A24" i="14"/>
  <c r="A25" i="14"/>
  <c r="A26" i="14"/>
  <c r="A27" i="14"/>
  <c r="A28" i="14"/>
  <c r="A29" i="14"/>
  <c r="A30" i="14"/>
  <c r="A31" i="14"/>
  <c r="A32" i="14"/>
  <c r="A33" i="14"/>
  <c r="A34" i="14"/>
  <c r="A35" i="14"/>
  <c r="A36" i="14"/>
  <c r="A37" i="14"/>
  <c r="A38" i="14"/>
  <c r="A39" i="14"/>
  <c r="A40" i="14"/>
  <c r="A41" i="14"/>
  <c r="A42" i="14"/>
  <c r="A43" i="14"/>
  <c r="A44" i="14"/>
  <c r="A45" i="14"/>
  <c r="A46" i="14"/>
  <c r="A47" i="14"/>
  <c r="A48" i="14"/>
  <c r="A49" i="14"/>
  <c r="A50" i="14"/>
  <c r="A51" i="14"/>
  <c r="A52" i="14"/>
  <c r="A53" i="14"/>
  <c r="A54" i="14"/>
  <c r="A55" i="14"/>
  <c r="A56" i="14"/>
  <c r="A57" i="14"/>
  <c r="A58" i="14"/>
  <c r="A59" i="14"/>
  <c r="A60" i="14"/>
  <c r="A61" i="14"/>
  <c r="A62" i="14"/>
  <c r="A63" i="14"/>
  <c r="A64" i="14"/>
  <c r="A65" i="14"/>
  <c r="A66" i="14"/>
  <c r="A67" i="14"/>
  <c r="A68" i="14"/>
  <c r="A69" i="14"/>
  <c r="A70" i="14"/>
  <c r="A71" i="14"/>
  <c r="A72" i="14"/>
  <c r="A73" i="14"/>
  <c r="A74" i="14"/>
  <c r="A75" i="14"/>
  <c r="A76" i="14"/>
  <c r="A77" i="14"/>
  <c r="A78" i="14"/>
  <c r="A79" i="14"/>
  <c r="A80" i="14"/>
  <c r="A81" i="14"/>
  <c r="A82" i="14"/>
  <c r="A83" i="14"/>
  <c r="A84" i="14"/>
  <c r="A85" i="14"/>
  <c r="A86" i="14"/>
  <c r="A87" i="14"/>
  <c r="A88" i="14"/>
  <c r="A89" i="14"/>
  <c r="A90" i="14"/>
  <c r="A91" i="14"/>
  <c r="A92" i="14"/>
  <c r="A93" i="14"/>
  <c r="A94" i="14"/>
  <c r="A95" i="14"/>
  <c r="A96" i="14"/>
  <c r="A97" i="14"/>
  <c r="A98" i="14"/>
  <c r="A99" i="14"/>
  <c r="A100" i="14"/>
  <c r="A101" i="14"/>
  <c r="A102" i="14"/>
  <c r="A103" i="14"/>
  <c r="A104" i="14"/>
  <c r="A105" i="14"/>
  <c r="A106" i="14"/>
  <c r="A107" i="14"/>
  <c r="A108" i="14"/>
  <c r="A109" i="14"/>
  <c r="A110" i="14"/>
  <c r="A111" i="14"/>
  <c r="A112" i="14"/>
  <c r="A113" i="14"/>
  <c r="A114" i="14"/>
  <c r="A115" i="14"/>
  <c r="A116" i="14"/>
  <c r="A117" i="14"/>
  <c r="A118" i="14"/>
  <c r="A119" i="14"/>
  <c r="A120" i="14"/>
  <c r="A121" i="14"/>
  <c r="A122" i="14"/>
  <c r="A123" i="14"/>
  <c r="A124" i="14"/>
  <c r="A125" i="14"/>
  <c r="A126" i="14"/>
  <c r="A127" i="14"/>
  <c r="A128" i="14"/>
  <c r="A129" i="14"/>
  <c r="A130" i="14"/>
  <c r="A131" i="14"/>
  <c r="A132" i="14"/>
  <c r="A133" i="14"/>
  <c r="A134" i="14"/>
  <c r="A135" i="14"/>
  <c r="A136" i="14"/>
  <c r="A137" i="14"/>
  <c r="A138" i="14"/>
  <c r="A139" i="14"/>
  <c r="A140" i="14"/>
  <c r="A141" i="14"/>
  <c r="A142" i="14"/>
  <c r="A143" i="14"/>
  <c r="A144" i="14"/>
  <c r="A145" i="14"/>
  <c r="A146" i="14"/>
  <c r="A147" i="14"/>
  <c r="A148" i="14"/>
  <c r="A149" i="14"/>
  <c r="A150" i="14"/>
  <c r="A151" i="14"/>
  <c r="A152" i="14"/>
  <c r="A153" i="14"/>
  <c r="A154" i="14"/>
  <c r="A1" i="14" l="1"/>
  <c r="B9" i="11" l="1"/>
  <c r="B10" i="11" s="1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E2" i="11"/>
  <c r="C3" i="11"/>
  <c r="B4" i="11" l="1"/>
  <c r="A9" i="11"/>
  <c r="D3" i="11"/>
  <c r="A8" i="11"/>
  <c r="F2" i="11"/>
  <c r="B11" i="11"/>
  <c r="A10" i="11"/>
  <c r="K10" i="11" l="1"/>
  <c r="E10" i="11"/>
  <c r="C10" i="11"/>
  <c r="D10" i="11"/>
  <c r="F10" i="11"/>
  <c r="B12" i="11"/>
  <c r="A11" i="11"/>
  <c r="K8" i="11"/>
  <c r="E8" i="11"/>
  <c r="C8" i="11"/>
  <c r="D8" i="11"/>
  <c r="F8" i="11"/>
  <c r="F9" i="11"/>
  <c r="D9" i="11"/>
  <c r="K9" i="11"/>
  <c r="C9" i="11"/>
  <c r="E9" i="11"/>
  <c r="B13" i="11" l="1"/>
  <c r="A12" i="11"/>
  <c r="F11" i="11"/>
  <c r="D11" i="11"/>
  <c r="E11" i="11"/>
  <c r="C11" i="11"/>
  <c r="K11" i="11"/>
  <c r="B14" i="11" l="1"/>
  <c r="A13" i="11"/>
  <c r="K12" i="11"/>
  <c r="E12" i="11"/>
  <c r="C12" i="11"/>
  <c r="F12" i="11"/>
  <c r="D12" i="11"/>
  <c r="F13" i="11" l="1"/>
  <c r="D13" i="11"/>
  <c r="K13" i="11"/>
  <c r="C13" i="11"/>
  <c r="E13" i="11"/>
  <c r="B15" i="11"/>
  <c r="A14" i="11"/>
  <c r="B16" i="11" l="1"/>
  <c r="A15" i="11"/>
  <c r="K14" i="11"/>
  <c r="E14" i="11"/>
  <c r="C14" i="11"/>
  <c r="D14" i="11"/>
  <c r="F14" i="11"/>
  <c r="B17" i="11" l="1"/>
  <c r="A16" i="11"/>
  <c r="F15" i="11"/>
  <c r="D15" i="11"/>
  <c r="E15" i="11"/>
  <c r="K15" i="11"/>
  <c r="C15" i="11"/>
  <c r="B18" i="11" l="1"/>
  <c r="A17" i="11"/>
  <c r="K16" i="11"/>
  <c r="E16" i="11"/>
  <c r="C16" i="11"/>
  <c r="F16" i="11"/>
  <c r="D16" i="11"/>
  <c r="F17" i="11" l="1"/>
  <c r="D17" i="11"/>
  <c r="K17" i="11"/>
  <c r="C17" i="11"/>
  <c r="E17" i="11"/>
  <c r="B19" i="11"/>
  <c r="A18" i="11"/>
  <c r="B20" i="11" l="1"/>
  <c r="A19" i="11"/>
  <c r="K18" i="11"/>
  <c r="E18" i="11"/>
  <c r="C18" i="11"/>
  <c r="D18" i="11"/>
  <c r="F18" i="11"/>
  <c r="B21" i="11" l="1"/>
  <c r="A20" i="11"/>
  <c r="F19" i="11"/>
  <c r="D19" i="11"/>
  <c r="E19" i="11"/>
  <c r="C19" i="11"/>
  <c r="K19" i="11"/>
  <c r="B22" i="11" l="1"/>
  <c r="A21" i="11"/>
  <c r="K20" i="11"/>
  <c r="E20" i="11"/>
  <c r="C20" i="11"/>
  <c r="F20" i="11"/>
  <c r="D20" i="11"/>
  <c r="B23" i="11" l="1"/>
  <c r="A22" i="11"/>
  <c r="F21" i="11"/>
  <c r="D21" i="11"/>
  <c r="K21" i="11"/>
  <c r="C21" i="11"/>
  <c r="E21" i="11"/>
  <c r="B24" i="11" l="1"/>
  <c r="A23" i="11"/>
  <c r="K22" i="11"/>
  <c r="E22" i="11"/>
  <c r="C22" i="11"/>
  <c r="D22" i="11"/>
  <c r="F22" i="11"/>
  <c r="B25" i="11" l="1"/>
  <c r="A24" i="11"/>
  <c r="F23" i="11"/>
  <c r="D23" i="11"/>
  <c r="E23" i="11"/>
  <c r="K23" i="11"/>
  <c r="C23" i="11"/>
  <c r="B26" i="11" l="1"/>
  <c r="A25" i="11"/>
  <c r="K24" i="11"/>
  <c r="E24" i="11"/>
  <c r="C24" i="11"/>
  <c r="F24" i="11"/>
  <c r="D24" i="11"/>
  <c r="B27" i="11" l="1"/>
  <c r="A26" i="11"/>
  <c r="F25" i="11"/>
  <c r="D25" i="11"/>
  <c r="K25" i="11"/>
  <c r="C25" i="11"/>
  <c r="E25" i="11"/>
  <c r="B28" i="11" l="1"/>
  <c r="A27" i="11"/>
  <c r="K26" i="11"/>
  <c r="E26" i="11"/>
  <c r="C26" i="11"/>
  <c r="D26" i="11"/>
  <c r="F26" i="11"/>
  <c r="B29" i="11" l="1"/>
  <c r="A28" i="11"/>
  <c r="F27" i="11"/>
  <c r="D27" i="11"/>
  <c r="E27" i="11"/>
  <c r="C27" i="11"/>
  <c r="K27" i="11"/>
  <c r="B30" i="11" l="1"/>
  <c r="A29" i="11"/>
  <c r="K28" i="11"/>
  <c r="E28" i="11"/>
  <c r="C28" i="11"/>
  <c r="F28" i="11"/>
  <c r="D28" i="11"/>
  <c r="B31" i="11" l="1"/>
  <c r="A30" i="11"/>
  <c r="F29" i="11"/>
  <c r="D29" i="11"/>
  <c r="K29" i="11"/>
  <c r="C29" i="11"/>
  <c r="E29" i="11"/>
  <c r="B32" i="11" l="1"/>
  <c r="A31" i="11"/>
  <c r="K30" i="11"/>
  <c r="E30" i="11"/>
  <c r="C30" i="11"/>
  <c r="D30" i="11"/>
  <c r="F30" i="11"/>
  <c r="B33" i="11" l="1"/>
  <c r="A32" i="11"/>
  <c r="F31" i="11"/>
  <c r="D31" i="11"/>
  <c r="E31" i="11"/>
  <c r="K31" i="11"/>
  <c r="C31" i="11"/>
  <c r="B34" i="11" l="1"/>
  <c r="A33" i="11"/>
  <c r="K32" i="11"/>
  <c r="E32" i="11"/>
  <c r="C32" i="11"/>
  <c r="F32" i="11"/>
  <c r="D32" i="11"/>
  <c r="B35" i="11" l="1"/>
  <c r="A34" i="11"/>
  <c r="F33" i="11"/>
  <c r="D33" i="11"/>
  <c r="K33" i="11"/>
  <c r="C33" i="11"/>
  <c r="E33" i="11"/>
  <c r="B36" i="11" l="1"/>
  <c r="A35" i="11"/>
  <c r="K34" i="11"/>
  <c r="E34" i="11"/>
  <c r="C34" i="11"/>
  <c r="D34" i="11"/>
  <c r="F34" i="11"/>
  <c r="B37" i="11" l="1"/>
  <c r="A36" i="11"/>
  <c r="F35" i="11"/>
  <c r="D35" i="11"/>
  <c r="E35" i="11"/>
  <c r="C35" i="11"/>
  <c r="K35" i="11"/>
  <c r="K36" i="11" l="1"/>
  <c r="E36" i="11"/>
  <c r="C36" i="11"/>
  <c r="F36" i="11"/>
  <c r="D36" i="11"/>
  <c r="B44" i="11"/>
  <c r="A37" i="11"/>
  <c r="B45" i="11" l="1"/>
  <c r="A44" i="11"/>
  <c r="F37" i="11"/>
  <c r="D37" i="11"/>
  <c r="K37" i="11"/>
  <c r="C37" i="11"/>
  <c r="E37" i="11"/>
  <c r="K44" i="11" l="1"/>
  <c r="E44" i="11"/>
  <c r="C44" i="11"/>
  <c r="D44" i="11"/>
  <c r="F44" i="11"/>
  <c r="B46" i="11"/>
  <c r="A45" i="11"/>
  <c r="F45" i="11" l="1"/>
  <c r="D45" i="11"/>
  <c r="E45" i="11"/>
  <c r="K45" i="11"/>
  <c r="C45" i="11"/>
  <c r="B47" i="11"/>
  <c r="A46" i="11"/>
  <c r="K46" i="11" l="1"/>
  <c r="E46" i="11"/>
  <c r="C46" i="11"/>
  <c r="F46" i="11"/>
  <c r="D46" i="11"/>
  <c r="B48" i="11"/>
  <c r="A47" i="11"/>
  <c r="F47" i="11" l="1"/>
  <c r="D47" i="11"/>
  <c r="K47" i="11"/>
  <c r="C47" i="11"/>
  <c r="E47" i="11"/>
  <c r="B49" i="11"/>
  <c r="A48" i="11"/>
  <c r="K48" i="11" l="1"/>
  <c r="E48" i="11"/>
  <c r="C48" i="11"/>
  <c r="D48" i="11"/>
  <c r="F48" i="11"/>
  <c r="B50" i="11"/>
  <c r="A49" i="11"/>
  <c r="B51" i="11" l="1"/>
  <c r="A50" i="11"/>
  <c r="F49" i="11"/>
  <c r="D49" i="11"/>
  <c r="E49" i="11"/>
  <c r="C49" i="11"/>
  <c r="K49" i="11"/>
  <c r="B52" i="11" l="1"/>
  <c r="A51" i="11"/>
  <c r="K50" i="11"/>
  <c r="E50" i="11"/>
  <c r="C50" i="11"/>
  <c r="F50" i="11"/>
  <c r="D50" i="11"/>
  <c r="B53" i="11" l="1"/>
  <c r="A52" i="11"/>
  <c r="F51" i="11"/>
  <c r="D51" i="11"/>
  <c r="K51" i="11"/>
  <c r="C51" i="11"/>
  <c r="E51" i="11"/>
  <c r="K52" i="11" l="1"/>
  <c r="E52" i="11"/>
  <c r="C52" i="11"/>
  <c r="D52" i="11"/>
  <c r="F52" i="11"/>
  <c r="B54" i="11"/>
  <c r="A53" i="11"/>
  <c r="F53" i="11" l="1"/>
  <c r="D53" i="11"/>
  <c r="E53" i="11"/>
  <c r="K53" i="11"/>
  <c r="C53" i="11"/>
  <c r="B55" i="11"/>
  <c r="A54" i="11"/>
  <c r="K54" i="11" l="1"/>
  <c r="E54" i="11"/>
  <c r="C54" i="11"/>
  <c r="F54" i="11"/>
  <c r="D54" i="11"/>
  <c r="B56" i="11"/>
  <c r="A55" i="11"/>
  <c r="F55" i="11" l="1"/>
  <c r="D55" i="11"/>
  <c r="K55" i="11"/>
  <c r="C55" i="11"/>
  <c r="E55" i="11"/>
  <c r="B57" i="11"/>
  <c r="A56" i="11"/>
  <c r="K56" i="11" l="1"/>
  <c r="E56" i="11"/>
  <c r="C56" i="11"/>
  <c r="D56" i="11"/>
  <c r="F56" i="11"/>
  <c r="B58" i="11"/>
  <c r="A57" i="11"/>
  <c r="F57" i="11" l="1"/>
  <c r="D57" i="11"/>
  <c r="E57" i="11"/>
  <c r="C57" i="11"/>
  <c r="K57" i="11"/>
  <c r="B59" i="11"/>
  <c r="A58" i="11"/>
  <c r="K58" i="11" l="1"/>
  <c r="E58" i="11"/>
  <c r="C58" i="11"/>
  <c r="F58" i="11"/>
  <c r="D58" i="11"/>
  <c r="B60" i="11"/>
  <c r="A59" i="11"/>
  <c r="F59" i="11" l="1"/>
  <c r="D59" i="11"/>
  <c r="K59" i="11"/>
  <c r="C59" i="11"/>
  <c r="E59" i="11"/>
  <c r="B61" i="11"/>
  <c r="A60" i="11"/>
  <c r="B62" i="11" l="1"/>
  <c r="A61" i="11"/>
  <c r="K60" i="11"/>
  <c r="E60" i="11"/>
  <c r="C60" i="11"/>
  <c r="D60" i="11"/>
  <c r="F60" i="11"/>
  <c r="F61" i="11" l="1"/>
  <c r="D61" i="11"/>
  <c r="E61" i="11"/>
  <c r="K61" i="11"/>
  <c r="C61" i="11"/>
  <c r="B63" i="11"/>
  <c r="A62" i="11"/>
  <c r="B64" i="11" l="1"/>
  <c r="A63" i="11"/>
  <c r="K62" i="11"/>
  <c r="E62" i="11"/>
  <c r="C62" i="11"/>
  <c r="F62" i="11"/>
  <c r="D62" i="11"/>
  <c r="B65" i="11" l="1"/>
  <c r="A64" i="11"/>
  <c r="F63" i="11"/>
  <c r="D63" i="11"/>
  <c r="K63" i="11"/>
  <c r="C63" i="11"/>
  <c r="E63" i="11"/>
  <c r="B66" i="11" l="1"/>
  <c r="A65" i="11"/>
  <c r="K64" i="11"/>
  <c r="E64" i="11"/>
  <c r="C64" i="11"/>
  <c r="D64" i="11"/>
  <c r="F64" i="11"/>
  <c r="B67" i="11" l="1"/>
  <c r="A66" i="11"/>
  <c r="F65" i="11"/>
  <c r="D65" i="11"/>
  <c r="E65" i="11"/>
  <c r="C65" i="11"/>
  <c r="K65" i="11"/>
  <c r="B68" i="11" l="1"/>
  <c r="A67" i="11"/>
  <c r="K66" i="11"/>
  <c r="E66" i="11"/>
  <c r="C66" i="11"/>
  <c r="F66" i="11"/>
  <c r="D66" i="11"/>
  <c r="B69" i="11" l="1"/>
  <c r="A68" i="11"/>
  <c r="F67" i="11"/>
  <c r="D67" i="11"/>
  <c r="K67" i="11"/>
  <c r="C67" i="11"/>
  <c r="E67" i="11"/>
  <c r="K68" i="11" l="1"/>
  <c r="E68" i="11"/>
  <c r="C68" i="11"/>
  <c r="D68" i="11"/>
  <c r="F68" i="11"/>
  <c r="B70" i="11"/>
  <c r="A69" i="11"/>
  <c r="F69" i="11" l="1"/>
  <c r="D69" i="11"/>
  <c r="E69" i="11"/>
  <c r="K69" i="11"/>
  <c r="C69" i="11"/>
  <c r="B71" i="11"/>
  <c r="A70" i="11"/>
  <c r="K70" i="11" l="1"/>
  <c r="E70" i="11"/>
  <c r="C70" i="11"/>
  <c r="F70" i="11"/>
  <c r="D70" i="11"/>
  <c r="B72" i="11"/>
  <c r="A71" i="11"/>
  <c r="F71" i="11" l="1"/>
  <c r="D71" i="11"/>
  <c r="K71" i="11"/>
  <c r="C71" i="11"/>
  <c r="E71" i="11"/>
  <c r="B73" i="11"/>
  <c r="A72" i="11"/>
  <c r="B80" i="11" l="1"/>
  <c r="A73" i="11"/>
  <c r="K72" i="11"/>
  <c r="E72" i="11"/>
  <c r="C72" i="11"/>
  <c r="D72" i="11"/>
  <c r="F72" i="11"/>
  <c r="F73" i="11" l="1"/>
  <c r="D73" i="11"/>
  <c r="E73" i="11"/>
  <c r="C73" i="11"/>
  <c r="K73" i="11"/>
  <c r="B81" i="11"/>
  <c r="A80" i="11"/>
  <c r="B82" i="11" l="1"/>
  <c r="A81" i="11"/>
  <c r="K80" i="11"/>
  <c r="E80" i="11"/>
  <c r="C80" i="11"/>
  <c r="F80" i="11"/>
  <c r="D80" i="11"/>
  <c r="F81" i="11" l="1"/>
  <c r="D81" i="11"/>
  <c r="K81" i="11"/>
  <c r="C81" i="11"/>
  <c r="E81" i="11"/>
  <c r="B83" i="11"/>
  <c r="A82" i="11"/>
  <c r="B84" i="11" l="1"/>
  <c r="A83" i="11"/>
  <c r="K82" i="11"/>
  <c r="E82" i="11"/>
  <c r="C82" i="11"/>
  <c r="D82" i="11"/>
  <c r="F82" i="11"/>
  <c r="B85" i="11" l="1"/>
  <c r="A84" i="11"/>
  <c r="F83" i="11"/>
  <c r="D83" i="11"/>
  <c r="E83" i="11"/>
  <c r="K83" i="11"/>
  <c r="C83" i="11"/>
  <c r="B86" i="11" l="1"/>
  <c r="A85" i="11"/>
  <c r="K84" i="11"/>
  <c r="E84" i="11"/>
  <c r="C84" i="11"/>
  <c r="F84" i="11"/>
  <c r="D84" i="11"/>
  <c r="B87" i="11" l="1"/>
  <c r="A86" i="11"/>
  <c r="F85" i="11"/>
  <c r="D85" i="11"/>
  <c r="K85" i="11"/>
  <c r="C85" i="11"/>
  <c r="E85" i="11"/>
  <c r="B88" i="11" l="1"/>
  <c r="A87" i="11"/>
  <c r="K86" i="11"/>
  <c r="E86" i="11"/>
  <c r="C86" i="11"/>
  <c r="D86" i="11"/>
  <c r="F86" i="11"/>
  <c r="B89" i="11" l="1"/>
  <c r="A88" i="11"/>
  <c r="F87" i="11"/>
  <c r="D87" i="11"/>
  <c r="E87" i="11"/>
  <c r="C87" i="11"/>
  <c r="K87" i="11"/>
  <c r="K88" i="11" l="1"/>
  <c r="E88" i="11"/>
  <c r="C88" i="11"/>
  <c r="F88" i="11"/>
  <c r="D88" i="11"/>
  <c r="B90" i="11"/>
  <c r="A89" i="11"/>
  <c r="F89" i="11" l="1"/>
  <c r="K89" i="11"/>
  <c r="E89" i="11"/>
  <c r="D89" i="11"/>
  <c r="C89" i="11"/>
  <c r="B91" i="11"/>
  <c r="A90" i="11"/>
  <c r="K90" i="11" l="1"/>
  <c r="E90" i="11"/>
  <c r="C90" i="11"/>
  <c r="F90" i="11"/>
  <c r="D90" i="11"/>
  <c r="B92" i="11"/>
  <c r="A91" i="11"/>
  <c r="F91" i="11" l="1"/>
  <c r="D91" i="11"/>
  <c r="K91" i="11"/>
  <c r="E91" i="11"/>
  <c r="C91" i="11"/>
  <c r="B93" i="11"/>
  <c r="A92" i="11"/>
  <c r="K92" i="11" l="1"/>
  <c r="E92" i="11"/>
  <c r="C92" i="11"/>
  <c r="F92" i="11"/>
  <c r="D92" i="11"/>
  <c r="B94" i="11"/>
  <c r="A93" i="11"/>
  <c r="F93" i="11" l="1"/>
  <c r="D93" i="11"/>
  <c r="K93" i="11"/>
  <c r="E93" i="11"/>
  <c r="C93" i="11"/>
  <c r="B95" i="11"/>
  <c r="A94" i="11"/>
  <c r="K94" i="11" l="1"/>
  <c r="E94" i="11"/>
  <c r="C94" i="11"/>
  <c r="F94" i="11"/>
  <c r="D94" i="11"/>
  <c r="B96" i="11"/>
  <c r="A95" i="11"/>
  <c r="F95" i="11" l="1"/>
  <c r="D95" i="11"/>
  <c r="K95" i="11"/>
  <c r="E95" i="11"/>
  <c r="C95" i="11"/>
  <c r="B97" i="11"/>
  <c r="A96" i="11"/>
  <c r="K96" i="11" l="1"/>
  <c r="E96" i="11"/>
  <c r="C96" i="11"/>
  <c r="F96" i="11"/>
  <c r="D96" i="11"/>
  <c r="B98" i="11"/>
  <c r="A97" i="11"/>
  <c r="F97" i="11" l="1"/>
  <c r="D97" i="11"/>
  <c r="K97" i="11"/>
  <c r="E97" i="11"/>
  <c r="C97" i="11"/>
  <c r="B99" i="11"/>
  <c r="A98" i="11"/>
  <c r="K98" i="11" l="1"/>
  <c r="E98" i="11"/>
  <c r="C98" i="11"/>
  <c r="F98" i="11"/>
  <c r="D98" i="11"/>
  <c r="B100" i="11"/>
  <c r="A99" i="11"/>
  <c r="F99" i="11" l="1"/>
  <c r="D99" i="11"/>
  <c r="K99" i="11"/>
  <c r="E99" i="11"/>
  <c r="C99" i="11"/>
  <c r="B101" i="11"/>
  <c r="A100" i="11"/>
  <c r="K100" i="11" l="1"/>
  <c r="E100" i="11"/>
  <c r="C100" i="11"/>
  <c r="F100" i="11"/>
  <c r="D100" i="11"/>
  <c r="B102" i="11"/>
  <c r="A101" i="11"/>
  <c r="F101" i="11" l="1"/>
  <c r="D101" i="11"/>
  <c r="K101" i="11"/>
  <c r="E101" i="11"/>
  <c r="C101" i="11"/>
  <c r="B103" i="11"/>
  <c r="A102" i="11"/>
  <c r="K102" i="11" l="1"/>
  <c r="E102" i="11"/>
  <c r="C102" i="11"/>
  <c r="F102" i="11"/>
  <c r="D102" i="11"/>
  <c r="B104" i="11"/>
  <c r="A103" i="11"/>
  <c r="F103" i="11" l="1"/>
  <c r="D103" i="11"/>
  <c r="K103" i="11"/>
  <c r="E103" i="11"/>
  <c r="C103" i="11"/>
  <c r="B105" i="11"/>
  <c r="A104" i="11"/>
  <c r="K104" i="11" l="1"/>
  <c r="E104" i="11"/>
  <c r="C104" i="11"/>
  <c r="F104" i="11"/>
  <c r="D104" i="11"/>
  <c r="B106" i="11"/>
  <c r="A105" i="11"/>
  <c r="F105" i="11" l="1"/>
  <c r="D105" i="11"/>
  <c r="K105" i="11"/>
  <c r="E105" i="11"/>
  <c r="C105" i="11"/>
  <c r="B107" i="11"/>
  <c r="A106" i="11"/>
  <c r="K106" i="11" l="1"/>
  <c r="E106" i="11"/>
  <c r="C106" i="11"/>
  <c r="F106" i="11"/>
  <c r="D106" i="11"/>
  <c r="B108" i="11"/>
  <c r="A107" i="11"/>
  <c r="F107" i="11" l="1"/>
  <c r="D107" i="11"/>
  <c r="K107" i="11"/>
  <c r="E107" i="11"/>
  <c r="C107" i="11"/>
  <c r="B109" i="11"/>
  <c r="A109" i="11" s="1"/>
  <c r="A108" i="11"/>
  <c r="K108" i="11" l="1"/>
  <c r="E108" i="11"/>
  <c r="C108" i="11"/>
  <c r="F108" i="11"/>
  <c r="D108" i="11"/>
  <c r="F109" i="11"/>
  <c r="D109" i="11"/>
  <c r="K109" i="11"/>
  <c r="E109" i="11"/>
  <c r="C109" i="11"/>
  <c r="AD45" i="8" l="1"/>
  <c r="G19" i="8"/>
  <c r="AC64" i="8"/>
  <c r="E91" i="7"/>
  <c r="E85" i="2"/>
  <c r="G59" i="2"/>
  <c r="AB35" i="6"/>
  <c r="D80" i="8"/>
  <c r="C42" i="2"/>
  <c r="G64" i="8"/>
  <c r="E33" i="8"/>
  <c r="H59" i="8"/>
  <c r="H56" i="6"/>
  <c r="AC65" i="8"/>
  <c r="C87" i="8"/>
  <c r="H11" i="8"/>
  <c r="E84" i="2"/>
  <c r="C9" i="8"/>
  <c r="C44" i="8"/>
  <c r="G82" i="6"/>
  <c r="AC62" i="8"/>
  <c r="AC38" i="7"/>
  <c r="AC55" i="8"/>
  <c r="AC40" i="8"/>
  <c r="D36" i="6"/>
  <c r="E43" i="8"/>
  <c r="AC14" i="8"/>
  <c r="G64" i="2"/>
  <c r="H33" i="8"/>
  <c r="AC34" i="6"/>
  <c r="AC32" i="8"/>
  <c r="C45" i="2"/>
  <c r="E58" i="8"/>
  <c r="H12" i="7"/>
  <c r="F92" i="8"/>
  <c r="AB40" i="7"/>
  <c r="E68" i="7"/>
  <c r="AA17" i="7"/>
  <c r="F20" i="6"/>
  <c r="D78" i="7"/>
  <c r="G33" i="2"/>
  <c r="AB88" i="8"/>
  <c r="AB18" i="7"/>
  <c r="H41" i="7"/>
  <c r="E42" i="2"/>
  <c r="D19" i="7"/>
  <c r="E81" i="7"/>
  <c r="AB17" i="8"/>
  <c r="H10" i="2"/>
  <c r="C56" i="6"/>
  <c r="AA84" i="8"/>
  <c r="G42" i="2"/>
  <c r="F66" i="8"/>
  <c r="H79" i="2"/>
  <c r="D40" i="7"/>
  <c r="H68" i="8"/>
  <c r="E18" i="2"/>
  <c r="G10" i="7"/>
  <c r="AA64" i="7"/>
  <c r="AC16" i="6"/>
  <c r="AA36" i="8"/>
  <c r="G90" i="2"/>
  <c r="F43" i="6"/>
  <c r="E17" i="7"/>
  <c r="D81" i="6"/>
  <c r="H35" i="6"/>
  <c r="F90" i="8"/>
  <c r="AB92" i="8"/>
  <c r="AA38" i="8"/>
  <c r="H86" i="6"/>
  <c r="C17" i="7"/>
  <c r="F55" i="6"/>
  <c r="H16" i="8"/>
  <c r="AC21" i="7"/>
  <c r="C81" i="7"/>
  <c r="E18" i="7"/>
  <c r="F23" i="8"/>
  <c r="D85" i="7"/>
  <c r="AD18" i="7"/>
  <c r="F65" i="7"/>
  <c r="AC14" i="6"/>
  <c r="AB55" i="7"/>
  <c r="G92" i="2"/>
  <c r="F79" i="6"/>
  <c r="H68" i="7"/>
  <c r="E43" i="7"/>
  <c r="AB60" i="7"/>
  <c r="AB81" i="8"/>
  <c r="AC18" i="7"/>
  <c r="AB33" i="8"/>
  <c r="G62" i="6"/>
  <c r="D66" i="7"/>
  <c r="F44" i="6"/>
  <c r="D19" i="8"/>
  <c r="G91" i="8"/>
  <c r="C38" i="8"/>
  <c r="D13" i="6"/>
  <c r="C18" i="7"/>
  <c r="H89" i="8"/>
  <c r="F22" i="6"/>
  <c r="F44" i="8"/>
  <c r="AD22" i="6"/>
  <c r="AD13" i="8"/>
  <c r="E12" i="6"/>
  <c r="H35" i="7"/>
  <c r="G41" i="6"/>
  <c r="AC41" i="7"/>
  <c r="E44" i="6"/>
  <c r="H38" i="8"/>
  <c r="AA23" i="7"/>
  <c r="C89" i="7"/>
  <c r="AD82" i="8"/>
  <c r="AC65" i="7"/>
  <c r="H85" i="2"/>
  <c r="C84" i="7"/>
  <c r="E20" i="6"/>
  <c r="H86" i="8"/>
  <c r="E67" i="6"/>
  <c r="AC41" i="8"/>
  <c r="H87" i="6"/>
  <c r="E19" i="8"/>
  <c r="AD43" i="7"/>
  <c r="H18" i="7"/>
  <c r="AC44" i="8"/>
  <c r="E63" i="8"/>
  <c r="E33" i="2"/>
  <c r="AB63" i="7"/>
  <c r="G13" i="7"/>
  <c r="D66" i="2"/>
  <c r="E66" i="7"/>
  <c r="G79" i="7"/>
  <c r="AC88" i="8"/>
  <c r="F18" i="7"/>
  <c r="G12" i="6"/>
  <c r="D23" i="6"/>
  <c r="F41" i="2"/>
  <c r="D90" i="7"/>
  <c r="C10" i="2"/>
  <c r="G88" i="8"/>
  <c r="D34" i="7"/>
  <c r="F63" i="8"/>
  <c r="C82" i="2"/>
  <c r="G40" i="8"/>
  <c r="AD42" i="6"/>
  <c r="AB43" i="7"/>
  <c r="C11" i="2"/>
  <c r="H38" i="6"/>
  <c r="E87" i="2"/>
  <c r="D18" i="6"/>
  <c r="C34" i="2"/>
  <c r="AD69" i="8"/>
  <c r="AB12" i="7"/>
  <c r="F15" i="8"/>
  <c r="H14" i="2"/>
  <c r="H90" i="6"/>
  <c r="H46" i="2"/>
  <c r="D62" i="6"/>
  <c r="G86" i="7"/>
  <c r="E89" i="2"/>
  <c r="AB13" i="8"/>
  <c r="C19" i="6"/>
  <c r="AB68" i="7"/>
  <c r="F58" i="6"/>
  <c r="F22" i="8"/>
  <c r="E90" i="2"/>
  <c r="F85" i="7"/>
  <c r="AC85" i="8"/>
  <c r="G57" i="2"/>
  <c r="F59" i="7"/>
  <c r="AC11" i="6"/>
  <c r="AB16" i="8"/>
  <c r="C33" i="8"/>
  <c r="F66" i="7"/>
  <c r="C15" i="2"/>
  <c r="E34" i="8"/>
  <c r="AD58" i="7"/>
  <c r="H21" i="7"/>
  <c r="AC45" i="6"/>
  <c r="AD10" i="8"/>
  <c r="E83" i="6"/>
  <c r="H61" i="2"/>
  <c r="C59" i="2"/>
  <c r="AB64" i="8"/>
  <c r="G13" i="8"/>
  <c r="F9" i="8"/>
  <c r="C13" i="6"/>
  <c r="H79" i="6"/>
  <c r="G33" i="6"/>
  <c r="AD35" i="7"/>
  <c r="F36" i="6"/>
  <c r="AC57" i="7"/>
  <c r="F23" i="6"/>
  <c r="H64" i="8"/>
  <c r="C65" i="6"/>
  <c r="E35" i="8"/>
  <c r="AB60" i="8"/>
  <c r="F66" i="6"/>
  <c r="F64" i="8"/>
  <c r="H42" i="6"/>
  <c r="AA43" i="7"/>
  <c r="D35" i="2"/>
  <c r="AA38" i="7"/>
  <c r="AB32" i="7"/>
  <c r="G65" i="6"/>
  <c r="F68" i="2"/>
  <c r="E88" i="6"/>
  <c r="E90" i="7"/>
  <c r="AD66" i="7"/>
  <c r="E56" i="8"/>
  <c r="H88" i="7"/>
  <c r="F68" i="6"/>
  <c r="E23" i="7"/>
  <c r="D11" i="2"/>
  <c r="AA22" i="7"/>
  <c r="AD67" i="8"/>
  <c r="H81" i="6"/>
  <c r="G86" i="8"/>
  <c r="AD37" i="7"/>
  <c r="F60" i="8"/>
  <c r="F61" i="2"/>
  <c r="F17" i="8"/>
  <c r="C78" i="2"/>
  <c r="D43" i="8"/>
  <c r="C63" i="8"/>
  <c r="F33" i="8"/>
  <c r="C89" i="2"/>
  <c r="E9" i="7"/>
  <c r="C22" i="7"/>
  <c r="F37" i="2"/>
  <c r="G56" i="7"/>
  <c r="C86" i="2"/>
  <c r="D89" i="7"/>
  <c r="C13" i="2"/>
  <c r="H22" i="8"/>
  <c r="F60" i="6"/>
  <c r="G46" i="8"/>
  <c r="G35" i="6"/>
  <c r="AB45" i="7"/>
  <c r="G58" i="8"/>
  <c r="AB21" i="7"/>
  <c r="D69" i="8"/>
  <c r="H78" i="8"/>
  <c r="AB16" i="6"/>
  <c r="D17" i="8"/>
  <c r="C65" i="2"/>
  <c r="F39" i="8"/>
  <c r="D21" i="8"/>
  <c r="H17" i="2"/>
  <c r="AD39" i="8"/>
  <c r="AB87" i="8"/>
  <c r="AD57" i="8"/>
  <c r="C91" i="7"/>
  <c r="AC68" i="8"/>
  <c r="AC37" i="8"/>
  <c r="AB10" i="8"/>
  <c r="AC10" i="8"/>
  <c r="AA19" i="8"/>
  <c r="D90" i="8"/>
  <c r="H40" i="2"/>
  <c r="G68" i="8"/>
  <c r="AC15" i="8"/>
  <c r="F62" i="8"/>
  <c r="D42" i="2"/>
  <c r="H39" i="6"/>
  <c r="AA69" i="8"/>
  <c r="H61" i="7"/>
  <c r="G79" i="2"/>
  <c r="C89" i="8"/>
  <c r="H55" i="7"/>
  <c r="AD86" i="8"/>
  <c r="H23" i="7"/>
  <c r="AD18" i="8"/>
  <c r="G35" i="8"/>
  <c r="F14" i="8"/>
  <c r="E45" i="2"/>
  <c r="H23" i="6"/>
  <c r="F18" i="8"/>
  <c r="H65" i="2"/>
  <c r="F81" i="8"/>
  <c r="F86" i="8"/>
  <c r="C39" i="8"/>
  <c r="F56" i="2"/>
  <c r="AB44" i="8"/>
  <c r="H20" i="7"/>
  <c r="F56" i="8"/>
  <c r="F36" i="7"/>
  <c r="G90" i="8"/>
  <c r="AC39" i="7"/>
  <c r="G83" i="2"/>
  <c r="D12" i="8"/>
  <c r="G35" i="2"/>
  <c r="AB68" i="8"/>
  <c r="AB34" i="7"/>
  <c r="H85" i="8"/>
  <c r="E16" i="2"/>
  <c r="D91" i="8"/>
  <c r="E9" i="8"/>
  <c r="AA92" i="8"/>
  <c r="H36" i="2"/>
  <c r="G42" i="6"/>
  <c r="G38" i="2"/>
  <c r="G34" i="6"/>
  <c r="G86" i="2"/>
  <c r="E78" i="8"/>
  <c r="D56" i="7"/>
  <c r="E84" i="7"/>
  <c r="H60" i="2"/>
  <c r="C86" i="6"/>
  <c r="H57" i="2"/>
  <c r="C62" i="6"/>
  <c r="H63" i="2"/>
  <c r="AA35" i="7"/>
  <c r="F57" i="6"/>
  <c r="E57" i="7"/>
  <c r="D67" i="6"/>
  <c r="G38" i="6"/>
  <c r="AB69" i="7"/>
  <c r="AD32" i="7"/>
  <c r="AC92" i="8"/>
  <c r="H34" i="7"/>
  <c r="G21" i="7"/>
  <c r="F65" i="6"/>
  <c r="H14" i="8"/>
  <c r="C45" i="7"/>
  <c r="E39" i="6"/>
  <c r="F23" i="7"/>
  <c r="AB9" i="8"/>
  <c r="AD15" i="8"/>
  <c r="AD10" i="7"/>
  <c r="AC18" i="6"/>
  <c r="H66" i="6"/>
  <c r="G66" i="6"/>
  <c r="C9" i="7"/>
  <c r="F89" i="6"/>
  <c r="H66" i="7"/>
  <c r="H65" i="7"/>
  <c r="AB44" i="7"/>
  <c r="H91" i="2"/>
  <c r="F32" i="7"/>
  <c r="G56" i="2"/>
  <c r="F78" i="2"/>
  <c r="G58" i="7"/>
  <c r="AD38" i="6"/>
  <c r="D55" i="8"/>
  <c r="F9" i="6"/>
  <c r="C18" i="8"/>
  <c r="H16" i="6"/>
  <c r="G45" i="8"/>
  <c r="H13" i="8"/>
  <c r="F38" i="6"/>
  <c r="G34" i="7"/>
  <c r="H18" i="6"/>
  <c r="AD41" i="8"/>
  <c r="F13" i="6"/>
  <c r="AA44" i="7"/>
  <c r="C21" i="2"/>
  <c r="C82" i="7"/>
  <c r="F45" i="6"/>
  <c r="AA12" i="7"/>
  <c r="AA15" i="6"/>
  <c r="D65" i="2"/>
  <c r="G58" i="2"/>
  <c r="D41" i="2"/>
  <c r="G10" i="2"/>
  <c r="D23" i="8"/>
  <c r="F21" i="6"/>
  <c r="AA36" i="7"/>
  <c r="E21" i="2"/>
  <c r="AD18" i="6"/>
  <c r="G80" i="6"/>
  <c r="D89" i="2"/>
  <c r="AC32" i="6"/>
  <c r="C46" i="2"/>
  <c r="AD85" i="8"/>
  <c r="C15" i="8"/>
  <c r="E88" i="7"/>
  <c r="E23" i="8"/>
  <c r="AB22" i="8"/>
  <c r="AC22" i="8"/>
  <c r="F13" i="2"/>
  <c r="G32" i="7"/>
  <c r="C22" i="2"/>
  <c r="H20" i="8"/>
  <c r="D68" i="2"/>
  <c r="C80" i="6"/>
  <c r="C44" i="6"/>
  <c r="H12" i="2"/>
  <c r="D18" i="8"/>
  <c r="H42" i="2"/>
  <c r="G92" i="8"/>
  <c r="H38" i="7"/>
  <c r="H80" i="8"/>
  <c r="C20" i="2"/>
  <c r="G44" i="8"/>
  <c r="F56" i="6"/>
  <c r="D92" i="7"/>
  <c r="G57" i="7"/>
  <c r="G88" i="2"/>
  <c r="H69" i="7"/>
  <c r="AC10" i="6"/>
  <c r="D14" i="2"/>
  <c r="AD81" i="8"/>
  <c r="D18" i="7"/>
  <c r="H56" i="8"/>
  <c r="AA15" i="7"/>
  <c r="H67" i="2"/>
  <c r="C37" i="7"/>
  <c r="G40" i="2"/>
  <c r="E14" i="7"/>
  <c r="AC9" i="6"/>
  <c r="AB45" i="8"/>
  <c r="C69" i="2"/>
  <c r="F45" i="8"/>
  <c r="D80" i="6"/>
  <c r="C56" i="8"/>
  <c r="E64" i="2"/>
  <c r="C62" i="8"/>
  <c r="E79" i="8"/>
  <c r="E23" i="6"/>
  <c r="E60" i="7"/>
  <c r="G55" i="2"/>
  <c r="G9" i="6"/>
  <c r="AB12" i="6"/>
  <c r="F82" i="8"/>
  <c r="D84" i="2"/>
  <c r="G69" i="6"/>
  <c r="D33" i="2"/>
  <c r="H19" i="7"/>
  <c r="G85" i="6"/>
  <c r="AC44" i="7"/>
  <c r="G17" i="7"/>
  <c r="G88" i="6"/>
  <c r="C87" i="2"/>
  <c r="AC21" i="6"/>
  <c r="D81" i="2"/>
  <c r="F83" i="7"/>
  <c r="E35" i="6"/>
  <c r="H67" i="6"/>
  <c r="C57" i="6"/>
  <c r="AD19" i="6"/>
  <c r="H78" i="6"/>
  <c r="H63" i="7"/>
  <c r="E36" i="6"/>
  <c r="H62" i="8"/>
  <c r="E11" i="7"/>
  <c r="E79" i="2"/>
  <c r="AB40" i="8"/>
  <c r="AB42" i="6"/>
  <c r="AA58" i="8"/>
  <c r="D90" i="6"/>
  <c r="D65" i="8"/>
  <c r="E57" i="6"/>
  <c r="AB61" i="7"/>
  <c r="D62" i="7"/>
  <c r="E40" i="8"/>
  <c r="C39" i="7"/>
  <c r="E62" i="6"/>
  <c r="E60" i="8"/>
  <c r="AA42" i="6"/>
  <c r="AB86" i="8"/>
  <c r="F87" i="8"/>
  <c r="F20" i="7"/>
  <c r="AD83" i="8"/>
  <c r="C87" i="6"/>
  <c r="AB13" i="7"/>
  <c r="AD87" i="8"/>
  <c r="E86" i="6"/>
  <c r="E12" i="8"/>
  <c r="AD22" i="7"/>
  <c r="D13" i="7"/>
  <c r="F87" i="2"/>
  <c r="D62" i="8"/>
  <c r="C64" i="2"/>
  <c r="D79" i="8"/>
  <c r="E65" i="8"/>
  <c r="AB65" i="8"/>
  <c r="H18" i="2"/>
  <c r="E61" i="6"/>
  <c r="D85" i="6"/>
  <c r="F63" i="2"/>
  <c r="D78" i="8"/>
  <c r="C80" i="2"/>
  <c r="D83" i="7"/>
  <c r="E67" i="2"/>
  <c r="F81" i="7"/>
  <c r="D46" i="6"/>
  <c r="G42" i="8"/>
  <c r="F84" i="7"/>
  <c r="F64" i="2"/>
  <c r="AB21" i="8"/>
  <c r="F66" i="2"/>
  <c r="E62" i="8"/>
  <c r="C65" i="7"/>
  <c r="H18" i="8"/>
  <c r="AA11" i="6"/>
  <c r="G66" i="7"/>
  <c r="AC69" i="8"/>
  <c r="H66" i="2"/>
  <c r="F59" i="8"/>
  <c r="AA10" i="7"/>
  <c r="D81" i="8"/>
  <c r="D85" i="2"/>
  <c r="D40" i="8"/>
  <c r="AB39" i="6"/>
  <c r="E80" i="8"/>
  <c r="D13" i="2"/>
  <c r="AA36" i="6"/>
  <c r="AD35" i="6"/>
  <c r="AA20" i="6"/>
  <c r="AC60" i="7"/>
  <c r="D68" i="7"/>
  <c r="E80" i="6"/>
  <c r="AD91" i="8"/>
  <c r="D61" i="2"/>
  <c r="E66" i="6"/>
  <c r="AD39" i="7"/>
  <c r="AA44" i="6"/>
  <c r="H83" i="6"/>
  <c r="H63" i="8"/>
  <c r="AA43" i="8"/>
  <c r="C33" i="6"/>
  <c r="F35" i="7"/>
  <c r="AA45" i="6"/>
  <c r="C62" i="7"/>
  <c r="E67" i="8"/>
  <c r="AB67" i="7"/>
  <c r="AA21" i="8"/>
  <c r="C82" i="8"/>
  <c r="C21" i="8"/>
  <c r="AC17" i="6"/>
  <c r="F39" i="7"/>
  <c r="AB57" i="7"/>
  <c r="G34" i="8"/>
  <c r="G41" i="2"/>
  <c r="F43" i="8"/>
  <c r="AB17" i="7"/>
  <c r="G82" i="8"/>
  <c r="D91" i="2"/>
  <c r="H89" i="6"/>
  <c r="D67" i="2"/>
  <c r="AD45" i="7"/>
  <c r="C79" i="2"/>
  <c r="F55" i="7"/>
  <c r="AB41" i="7"/>
  <c r="D45" i="8"/>
  <c r="D42" i="6"/>
  <c r="AC22" i="7"/>
  <c r="AB20" i="6"/>
  <c r="AD41" i="6"/>
  <c r="H20" i="6"/>
  <c r="F41" i="8"/>
  <c r="C92" i="2"/>
  <c r="C86" i="7"/>
  <c r="D83" i="2"/>
  <c r="AA62" i="7"/>
  <c r="E38" i="7"/>
  <c r="AC19" i="6"/>
  <c r="C60" i="7"/>
  <c r="AB34" i="6"/>
  <c r="F68" i="7"/>
  <c r="G55" i="8"/>
  <c r="H15" i="7"/>
  <c r="AD16" i="7"/>
  <c r="AA56" i="8"/>
  <c r="C79" i="7"/>
  <c r="G44" i="6"/>
  <c r="E65" i="6"/>
  <c r="AD59" i="7"/>
  <c r="AA9" i="7"/>
  <c r="AD22" i="8"/>
  <c r="D56" i="6"/>
  <c r="F40" i="8"/>
  <c r="AC35" i="8"/>
  <c r="C90" i="6"/>
  <c r="G19" i="6"/>
  <c r="H55" i="6"/>
  <c r="AC39" i="6"/>
  <c r="AD11" i="7"/>
  <c r="D38" i="8"/>
  <c r="C43" i="7"/>
  <c r="D83" i="6"/>
  <c r="H44" i="2"/>
  <c r="D84" i="8"/>
  <c r="C38" i="2"/>
  <c r="AC45" i="7"/>
  <c r="D64" i="2"/>
  <c r="AC43" i="7"/>
  <c r="F81" i="6"/>
  <c r="AD63" i="7"/>
  <c r="D59" i="6"/>
  <c r="F84" i="2"/>
  <c r="D92" i="8"/>
  <c r="D44" i="7"/>
  <c r="D89" i="8"/>
  <c r="F69" i="2"/>
  <c r="AB83" i="8"/>
  <c r="H64" i="6"/>
  <c r="AB82" i="8"/>
  <c r="H87" i="7"/>
  <c r="AD68" i="7"/>
  <c r="C16" i="8"/>
  <c r="AD55" i="7"/>
  <c r="F21" i="2"/>
  <c r="G40" i="7"/>
  <c r="AB22" i="7"/>
  <c r="E16" i="8"/>
  <c r="E45" i="7"/>
  <c r="G12" i="2"/>
  <c r="AD65" i="7"/>
  <c r="H11" i="2"/>
  <c r="D42" i="8"/>
  <c r="F10" i="2"/>
  <c r="E10" i="8"/>
  <c r="H60" i="7"/>
  <c r="AC46" i="6"/>
  <c r="AC16" i="8"/>
  <c r="AA35" i="8"/>
  <c r="C9" i="2"/>
  <c r="E58" i="7"/>
  <c r="AA34" i="7"/>
  <c r="AD43" i="8"/>
  <c r="AB36" i="6"/>
  <c r="G16" i="8"/>
  <c r="AA61" i="8"/>
  <c r="H35" i="8"/>
  <c r="G41" i="8"/>
  <c r="C61" i="2"/>
  <c r="AA33" i="6"/>
  <c r="AB11" i="6"/>
  <c r="D11" i="6"/>
  <c r="F9" i="2"/>
  <c r="AC15" i="7"/>
  <c r="AC43" i="8"/>
  <c r="G12" i="7"/>
  <c r="AD60" i="8"/>
  <c r="C84" i="6"/>
  <c r="AD12" i="8"/>
  <c r="C61" i="8"/>
  <c r="H38" i="2"/>
  <c r="C55" i="6"/>
  <c r="C83" i="8"/>
  <c r="D55" i="7"/>
  <c r="AD36" i="8"/>
  <c r="D23" i="7"/>
  <c r="AD38" i="8"/>
  <c r="E17" i="6"/>
  <c r="E65" i="7"/>
  <c r="AA34" i="8"/>
  <c r="AA67" i="7"/>
  <c r="E63" i="6"/>
  <c r="F15" i="7"/>
  <c r="AB57" i="8"/>
  <c r="D87" i="7"/>
  <c r="H78" i="2"/>
  <c r="D87" i="8"/>
  <c r="F46" i="7"/>
  <c r="AA10" i="8"/>
  <c r="E83" i="7"/>
  <c r="E88" i="8"/>
  <c r="G59" i="7"/>
  <c r="C58" i="8"/>
  <c r="G57" i="8"/>
  <c r="AB23" i="8"/>
  <c r="H21" i="8"/>
  <c r="AA10" i="6"/>
  <c r="F91" i="7"/>
  <c r="AC83" i="8"/>
  <c r="D45" i="7"/>
  <c r="AB37" i="7"/>
  <c r="E15" i="8"/>
  <c r="AB58" i="8"/>
  <c r="H79" i="7"/>
  <c r="AA34" i="6"/>
  <c r="AB38" i="8"/>
  <c r="AA18" i="6"/>
  <c r="AB66" i="7"/>
  <c r="C67" i="6"/>
  <c r="D15" i="7"/>
  <c r="F83" i="2"/>
  <c r="G46" i="7"/>
  <c r="AA89" i="8"/>
  <c r="D61" i="7"/>
  <c r="F60" i="7"/>
  <c r="AC33" i="6"/>
  <c r="F87" i="6"/>
  <c r="G55" i="6"/>
  <c r="C20" i="7"/>
  <c r="H11" i="6"/>
  <c r="F78" i="7"/>
  <c r="E63" i="2"/>
  <c r="AB64" i="7"/>
  <c r="C41" i="8"/>
  <c r="H90" i="8"/>
  <c r="AD20" i="6"/>
  <c r="G37" i="8"/>
  <c r="E92" i="2"/>
  <c r="AC17" i="8"/>
  <c r="C35" i="6"/>
  <c r="C44" i="7"/>
  <c r="E83" i="8"/>
  <c r="AB43" i="8"/>
  <c r="D68" i="6"/>
  <c r="AA79" i="8"/>
  <c r="F42" i="6"/>
  <c r="C57" i="8"/>
  <c r="F85" i="6"/>
  <c r="C57" i="7"/>
  <c r="E40" i="6"/>
  <c r="C14" i="8"/>
  <c r="D33" i="6"/>
  <c r="H56" i="2"/>
  <c r="D44" i="8"/>
  <c r="C87" i="7"/>
  <c r="AD59" i="8"/>
  <c r="D14" i="7"/>
  <c r="AC68" i="7"/>
  <c r="E32" i="6"/>
  <c r="G92" i="7"/>
  <c r="D37" i="6"/>
  <c r="C78" i="6"/>
  <c r="F78" i="8"/>
  <c r="AC35" i="7"/>
  <c r="D91" i="6"/>
  <c r="G22" i="6"/>
  <c r="H92" i="8"/>
  <c r="E10" i="2"/>
  <c r="G22" i="2"/>
  <c r="F36" i="2"/>
  <c r="G78" i="2"/>
  <c r="D69" i="7"/>
  <c r="D45" i="6"/>
  <c r="G46" i="6"/>
  <c r="F86" i="7"/>
  <c r="E58" i="2"/>
  <c r="H33" i="2"/>
  <c r="E34" i="2"/>
  <c r="H39" i="2"/>
  <c r="C20" i="6"/>
  <c r="G11" i="2"/>
  <c r="AB61" i="8"/>
  <c r="C91" i="2"/>
  <c r="E82" i="8"/>
  <c r="E79" i="7"/>
  <c r="H45" i="7"/>
  <c r="F11" i="6"/>
  <c r="H15" i="8"/>
  <c r="C12" i="6"/>
  <c r="D12" i="2"/>
  <c r="F91" i="8"/>
  <c r="AB9" i="7"/>
  <c r="E64" i="7"/>
  <c r="F11" i="2"/>
  <c r="D58" i="8"/>
  <c r="AA38" i="6"/>
  <c r="AB62" i="8"/>
  <c r="D78" i="2"/>
  <c r="H81" i="2"/>
  <c r="F12" i="2"/>
  <c r="H87" i="2"/>
  <c r="F80" i="2"/>
  <c r="D10" i="8"/>
  <c r="E78" i="6"/>
  <c r="E36" i="8"/>
  <c r="D43" i="2"/>
  <c r="H92" i="7"/>
  <c r="D19" i="2"/>
  <c r="AD56" i="8"/>
  <c r="E81" i="8"/>
  <c r="H91" i="8"/>
  <c r="C37" i="8"/>
  <c r="E79" i="6"/>
  <c r="E36" i="7"/>
  <c r="G23" i="6"/>
  <c r="C83" i="2"/>
  <c r="H46" i="6"/>
  <c r="AB91" i="8"/>
  <c r="AA37" i="8"/>
  <c r="AA22" i="8"/>
  <c r="G17" i="8"/>
  <c r="C61" i="6"/>
  <c r="E40" i="7"/>
  <c r="AB17" i="6"/>
  <c r="AA39" i="7"/>
  <c r="G67" i="2"/>
  <c r="F83" i="8"/>
  <c r="C59" i="8"/>
  <c r="AD11" i="8"/>
  <c r="G89" i="2"/>
  <c r="AD9" i="7"/>
  <c r="E21" i="6"/>
  <c r="AD45" i="6"/>
  <c r="G37" i="6"/>
  <c r="E56" i="7"/>
  <c r="AB9" i="6"/>
  <c r="C61" i="7"/>
  <c r="C81" i="2"/>
  <c r="H78" i="7"/>
  <c r="G39" i="2"/>
  <c r="AD57" i="7"/>
  <c r="F85" i="2"/>
  <c r="F82" i="7"/>
  <c r="D38" i="6"/>
  <c r="AD35" i="8"/>
  <c r="C15" i="6"/>
  <c r="E61" i="2"/>
  <c r="F43" i="7"/>
  <c r="G63" i="6"/>
  <c r="C46" i="7"/>
  <c r="D16" i="6"/>
  <c r="F20" i="8"/>
  <c r="H40" i="6"/>
  <c r="AB34" i="8"/>
  <c r="D88" i="6"/>
  <c r="F57" i="8"/>
  <c r="E66" i="2"/>
  <c r="D43" i="7"/>
  <c r="C64" i="8"/>
  <c r="AC20" i="7"/>
  <c r="AC82" i="8"/>
  <c r="G64" i="6"/>
  <c r="H36" i="6"/>
  <c r="F68" i="8"/>
  <c r="D20" i="6"/>
  <c r="F61" i="8"/>
  <c r="AC34" i="8"/>
  <c r="H91" i="6"/>
  <c r="H45" i="8"/>
  <c r="AD43" i="6"/>
  <c r="F44" i="2"/>
  <c r="AC19" i="7"/>
  <c r="C42" i="6"/>
  <c r="F15" i="2"/>
  <c r="D22" i="8"/>
  <c r="C32" i="2"/>
  <c r="G41" i="7"/>
  <c r="C35" i="2"/>
  <c r="E55" i="7"/>
  <c r="F83" i="6"/>
  <c r="E41" i="7"/>
  <c r="C46" i="6"/>
  <c r="F23" i="2"/>
  <c r="G35" i="7"/>
  <c r="AD20" i="7"/>
  <c r="H17" i="7"/>
  <c r="AB10" i="6"/>
  <c r="H91" i="7"/>
  <c r="AB38" i="6"/>
  <c r="AB46" i="8"/>
  <c r="H17" i="8"/>
  <c r="F88" i="7"/>
  <c r="C36" i="8"/>
  <c r="D69" i="6"/>
  <c r="F55" i="2"/>
  <c r="AC55" i="7"/>
  <c r="D92" i="6"/>
  <c r="E44" i="8"/>
  <c r="D67" i="7"/>
  <c r="E92" i="8"/>
  <c r="H89" i="7"/>
  <c r="C56" i="7"/>
  <c r="D17" i="6"/>
  <c r="E55" i="2"/>
  <c r="D64" i="7"/>
  <c r="D18" i="2"/>
  <c r="E43" i="6"/>
  <c r="D57" i="2"/>
  <c r="AA82" i="8"/>
  <c r="E16" i="6"/>
  <c r="H43" i="8"/>
  <c r="D9" i="6"/>
  <c r="AB33" i="7"/>
  <c r="AD63" i="8"/>
  <c r="C60" i="2"/>
  <c r="G20" i="8"/>
  <c r="E41" i="8"/>
  <c r="H39" i="8"/>
  <c r="C69" i="8"/>
  <c r="D59" i="7"/>
  <c r="C40" i="8"/>
  <c r="G78" i="7"/>
  <c r="C32" i="6"/>
  <c r="C88" i="6"/>
  <c r="C88" i="8"/>
  <c r="C19" i="8"/>
  <c r="C82" i="6"/>
  <c r="G91" i="7"/>
  <c r="C58" i="6"/>
  <c r="AC20" i="8"/>
  <c r="AA91" i="8"/>
  <c r="D35" i="7"/>
  <c r="AC58" i="8"/>
  <c r="E61" i="8"/>
  <c r="D21" i="7"/>
  <c r="AA41" i="8"/>
  <c r="H11" i="7"/>
  <c r="E15" i="7"/>
  <c r="E86" i="7"/>
  <c r="C83" i="7"/>
  <c r="AA64" i="8"/>
  <c r="AD62" i="7"/>
  <c r="AA19" i="7"/>
  <c r="E16" i="7"/>
  <c r="AB41" i="6"/>
  <c r="C89" i="6"/>
  <c r="H84" i="2"/>
  <c r="E46" i="8"/>
  <c r="F62" i="7"/>
  <c r="AA40" i="8"/>
  <c r="AC69" i="7"/>
  <c r="E68" i="8"/>
  <c r="H81" i="7"/>
  <c r="C86" i="8"/>
  <c r="AC45" i="8"/>
  <c r="F85" i="8"/>
  <c r="H41" i="8"/>
  <c r="H16" i="7"/>
  <c r="H65" i="6"/>
  <c r="D84" i="6"/>
  <c r="AD21" i="7"/>
  <c r="AA46" i="8"/>
  <c r="AA11" i="8"/>
  <c r="AB78" i="8"/>
  <c r="C12" i="8"/>
  <c r="F58" i="7"/>
  <c r="AC46" i="7"/>
  <c r="AD36" i="7"/>
  <c r="AD17" i="6"/>
  <c r="AA21" i="7"/>
  <c r="C12" i="7"/>
  <c r="F45" i="2"/>
  <c r="F67" i="7"/>
  <c r="F10" i="7"/>
  <c r="E64" i="8"/>
  <c r="G9" i="8"/>
  <c r="G81" i="6"/>
  <c r="F11" i="7"/>
  <c r="G15" i="7"/>
  <c r="C16" i="7"/>
  <c r="G14" i="6"/>
  <c r="H44" i="8"/>
  <c r="E33" i="6"/>
  <c r="F69" i="8"/>
  <c r="AA55" i="8"/>
  <c r="F38" i="8"/>
  <c r="E91" i="2"/>
  <c r="AC56" i="7"/>
  <c r="E59" i="2"/>
  <c r="AD23" i="6"/>
  <c r="C83" i="6"/>
  <c r="C38" i="7"/>
  <c r="AC89" i="8"/>
  <c r="D84" i="7"/>
  <c r="H68" i="2"/>
  <c r="AC44" i="6"/>
  <c r="E15" i="2"/>
  <c r="G92" i="6"/>
  <c r="AC63" i="8"/>
  <c r="C90" i="7"/>
  <c r="F41" i="6"/>
  <c r="G82" i="7"/>
  <c r="C22" i="6"/>
  <c r="F20" i="2"/>
  <c r="E81" i="6"/>
  <c r="AB62" i="7"/>
  <c r="D86" i="8"/>
  <c r="F92" i="6"/>
  <c r="AD17" i="8"/>
  <c r="F33" i="6"/>
  <c r="AD67" i="7"/>
  <c r="E62" i="2"/>
  <c r="E11" i="8"/>
  <c r="AC42" i="8"/>
  <c r="AA13" i="7"/>
  <c r="D56" i="2"/>
  <c r="AB36" i="7"/>
  <c r="AC90" i="8"/>
  <c r="F22" i="2"/>
  <c r="G84" i="2"/>
  <c r="H64" i="2"/>
  <c r="G36" i="2"/>
  <c r="G55" i="7"/>
  <c r="E38" i="2"/>
  <c r="G69" i="7"/>
  <c r="H61" i="8"/>
  <c r="E32" i="2"/>
  <c r="AC10" i="7"/>
  <c r="H92" i="2"/>
  <c r="AC14" i="7"/>
  <c r="AC79" i="8"/>
  <c r="AC80" i="8"/>
  <c r="AA59" i="8"/>
  <c r="C17" i="6"/>
  <c r="F35" i="8"/>
  <c r="AA81" i="8"/>
  <c r="D81" i="7"/>
  <c r="H10" i="6"/>
  <c r="G56" i="8"/>
  <c r="E57" i="8"/>
  <c r="H67" i="8"/>
  <c r="H68" i="6"/>
  <c r="F21" i="7"/>
  <c r="AB63" i="8"/>
  <c r="AB39" i="8"/>
  <c r="G45" i="6"/>
  <c r="AA80" i="8"/>
  <c r="E41" i="6"/>
  <c r="AC20" i="6"/>
  <c r="G45" i="2"/>
  <c r="G46" i="2"/>
  <c r="F40" i="2"/>
  <c r="F37" i="8"/>
  <c r="AA14" i="6"/>
  <c r="G22" i="7"/>
  <c r="F59" i="2"/>
  <c r="AC32" i="7"/>
  <c r="C85" i="2"/>
  <c r="G68" i="6"/>
  <c r="E37" i="2"/>
  <c r="D37" i="7"/>
  <c r="C67" i="8"/>
  <c r="AB11" i="8"/>
  <c r="F14" i="6"/>
  <c r="AB14" i="8"/>
  <c r="AA22" i="6"/>
  <c r="D82" i="8"/>
  <c r="F35" i="2"/>
  <c r="D65" i="6"/>
  <c r="G23" i="7"/>
  <c r="F63" i="6"/>
  <c r="H32" i="8"/>
  <c r="D86" i="6"/>
  <c r="D63" i="8"/>
  <c r="D80" i="2"/>
  <c r="D66" i="8"/>
  <c r="F19" i="2"/>
  <c r="D89" i="6"/>
  <c r="C11" i="7"/>
  <c r="H41" i="2"/>
  <c r="AC11" i="8"/>
  <c r="H55" i="2"/>
  <c r="G23" i="8"/>
  <c r="G69" i="2"/>
  <c r="D17" i="7"/>
  <c r="C35" i="8"/>
  <c r="F64" i="7"/>
  <c r="AD14" i="8"/>
  <c r="H56" i="7"/>
  <c r="AA90" i="8"/>
  <c r="C67" i="7"/>
  <c r="C39" i="6"/>
  <c r="C68" i="6"/>
  <c r="G83" i="7"/>
  <c r="F84" i="8"/>
  <c r="C33" i="2"/>
  <c r="D39" i="7"/>
  <c r="AA57" i="8"/>
  <c r="AB35" i="8"/>
  <c r="D64" i="6"/>
  <c r="G18" i="7"/>
  <c r="E43" i="2"/>
  <c r="H44" i="7"/>
  <c r="AB11" i="7"/>
  <c r="D69" i="2"/>
  <c r="C80" i="7"/>
  <c r="AD46" i="6"/>
  <c r="F87" i="7"/>
  <c r="H83" i="2"/>
  <c r="AB23" i="7"/>
  <c r="G44" i="2"/>
  <c r="AB39" i="7"/>
  <c r="H58" i="6"/>
  <c r="D33" i="8"/>
  <c r="AA42" i="7"/>
  <c r="E42" i="7"/>
  <c r="AD42" i="8"/>
  <c r="E90" i="6"/>
  <c r="H69" i="2"/>
  <c r="AB15" i="7"/>
  <c r="F16" i="6"/>
  <c r="G62" i="8"/>
  <c r="AA18" i="7"/>
  <c r="F11" i="8"/>
  <c r="F88" i="6"/>
  <c r="G14" i="8"/>
  <c r="AA58" i="7"/>
  <c r="E34" i="7"/>
  <c r="G13" i="6"/>
  <c r="G81" i="7"/>
  <c r="C46" i="8"/>
  <c r="C92" i="7"/>
  <c r="H39" i="7"/>
  <c r="AA63" i="8"/>
  <c r="F89" i="7"/>
  <c r="AA13" i="6"/>
  <c r="E22" i="7"/>
  <c r="C63" i="2"/>
  <c r="C13" i="8"/>
  <c r="G89" i="8"/>
  <c r="AC40" i="7"/>
  <c r="E68" i="6"/>
  <c r="G84" i="6"/>
  <c r="E92" i="6"/>
  <c r="H58" i="2"/>
  <c r="C21" i="7"/>
  <c r="F92" i="2"/>
  <c r="D86" i="7"/>
  <c r="H63" i="6"/>
  <c r="AB37" i="6"/>
  <c r="AD15" i="6"/>
  <c r="AB45" i="6"/>
  <c r="G21" i="2"/>
  <c r="AC61" i="7"/>
  <c r="C56" i="2"/>
  <c r="D46" i="8"/>
  <c r="D20" i="2"/>
  <c r="E91" i="6"/>
  <c r="H20" i="2"/>
  <c r="AB85" i="8"/>
  <c r="D90" i="2"/>
  <c r="C18" i="6"/>
  <c r="AA61" i="7"/>
  <c r="E78" i="2"/>
  <c r="F46" i="8"/>
  <c r="AA69" i="7"/>
  <c r="AB80" i="8"/>
  <c r="H88" i="2"/>
  <c r="F67" i="8"/>
  <c r="F58" i="2"/>
  <c r="AD17" i="7"/>
  <c r="H41" i="6"/>
  <c r="H82" i="7"/>
  <c r="C60" i="6"/>
  <c r="AA9" i="8"/>
  <c r="AA57" i="7"/>
  <c r="F57" i="2"/>
  <c r="D35" i="6"/>
  <c r="AD13" i="6"/>
  <c r="H17" i="6"/>
  <c r="H61" i="6"/>
  <c r="H33" i="6"/>
  <c r="AB46" i="7"/>
  <c r="H9" i="8"/>
  <c r="H12" i="6"/>
  <c r="D63" i="6"/>
  <c r="E21" i="8"/>
  <c r="E37" i="7"/>
  <c r="F33" i="2"/>
  <c r="D19" i="6"/>
  <c r="AA45" i="7"/>
  <c r="E34" i="6"/>
  <c r="C33" i="7"/>
  <c r="D37" i="2"/>
  <c r="E32" i="8"/>
  <c r="E56" i="6"/>
  <c r="D16" i="8"/>
  <c r="F17" i="2"/>
  <c r="D15" i="6"/>
  <c r="E33" i="7"/>
  <c r="E42" i="6"/>
  <c r="C34" i="6"/>
  <c r="H65" i="8"/>
  <c r="D57" i="7"/>
  <c r="AC46" i="8"/>
  <c r="AB55" i="8"/>
  <c r="E88" i="2"/>
  <c r="H37" i="8"/>
  <c r="H44" i="6"/>
  <c r="AB65" i="7"/>
  <c r="AA68" i="7"/>
  <c r="H13" i="7"/>
  <c r="C84" i="8"/>
  <c r="D33" i="7"/>
  <c r="E40" i="2"/>
  <c r="AC66" i="8"/>
  <c r="F14" i="7"/>
  <c r="AB20" i="8"/>
  <c r="F18" i="6"/>
  <c r="AC18" i="8"/>
  <c r="D32" i="6"/>
  <c r="C40" i="7"/>
  <c r="AA37" i="6"/>
  <c r="E44" i="7"/>
  <c r="AA43" i="6"/>
  <c r="E37" i="6"/>
  <c r="AD23" i="8"/>
  <c r="AB32" i="6"/>
  <c r="G42" i="7"/>
  <c r="AD16" i="6"/>
  <c r="C32" i="7"/>
  <c r="AA9" i="6"/>
  <c r="D91" i="7"/>
  <c r="C55" i="2"/>
  <c r="C68" i="7"/>
  <c r="G79" i="8"/>
  <c r="G87" i="2"/>
  <c r="E15" i="6"/>
  <c r="G33" i="8"/>
  <c r="G43" i="6"/>
  <c r="D37" i="8"/>
  <c r="C23" i="6"/>
  <c r="G18" i="8"/>
  <c r="E37" i="8"/>
  <c r="G11" i="6"/>
  <c r="E13" i="2"/>
  <c r="AA67" i="8"/>
  <c r="C91" i="8"/>
  <c r="E11" i="2"/>
  <c r="AA35" i="6"/>
  <c r="AC13" i="8"/>
  <c r="C90" i="8"/>
  <c r="AC39" i="8"/>
  <c r="E78" i="7"/>
  <c r="F32" i="6"/>
  <c r="C41" i="2"/>
  <c r="AC35" i="6"/>
  <c r="F17" i="7"/>
  <c r="AC41" i="6"/>
  <c r="G89" i="7"/>
  <c r="H79" i="8"/>
  <c r="D67" i="8"/>
  <c r="G78" i="6"/>
  <c r="G67" i="6"/>
  <c r="AC34" i="7"/>
  <c r="AA41" i="6"/>
  <c r="D41" i="8"/>
  <c r="AC19" i="8"/>
  <c r="D20" i="8"/>
  <c r="E35" i="2"/>
  <c r="G60" i="2"/>
  <c r="AC23" i="7"/>
  <c r="AC22" i="6"/>
  <c r="G11" i="7"/>
  <c r="G78" i="8"/>
  <c r="G63" i="7"/>
  <c r="D68" i="8"/>
  <c r="H16" i="2"/>
  <c r="G22" i="8"/>
  <c r="G39" i="8"/>
  <c r="D82" i="7"/>
  <c r="G80" i="8"/>
  <c r="AD46" i="7"/>
  <c r="C69" i="6"/>
  <c r="H87" i="8"/>
  <c r="AC12" i="8"/>
  <c r="G32" i="6"/>
  <c r="AD44" i="7"/>
  <c r="G40" i="6"/>
  <c r="AA65" i="7"/>
  <c r="AA60" i="8"/>
  <c r="H43" i="6"/>
  <c r="D57" i="6"/>
  <c r="AA37" i="7"/>
  <c r="E91" i="8"/>
  <c r="D12" i="7"/>
  <c r="G16" i="6"/>
  <c r="H32" i="7"/>
  <c r="F42" i="8"/>
  <c r="H19" i="6"/>
  <c r="D11" i="7"/>
  <c r="E85" i="6"/>
  <c r="AA12" i="8"/>
  <c r="C64" i="6"/>
  <c r="C40" i="6"/>
  <c r="C59" i="7"/>
  <c r="F19" i="6"/>
  <c r="G37" i="7"/>
  <c r="D58" i="6"/>
  <c r="E84" i="8"/>
  <c r="AA46" i="6"/>
  <c r="D34" i="8"/>
  <c r="D40" i="2"/>
  <c r="C36" i="6"/>
  <c r="D65" i="7"/>
  <c r="F35" i="6"/>
  <c r="C34" i="8"/>
  <c r="G86" i="6"/>
  <c r="AC81" i="8"/>
  <c r="AC42" i="7"/>
  <c r="H9" i="6"/>
  <c r="AD12" i="7"/>
  <c r="AC38" i="8"/>
  <c r="F46" i="6"/>
  <c r="C14" i="7"/>
  <c r="G68" i="2"/>
  <c r="AA39" i="8"/>
  <c r="AC38" i="6"/>
  <c r="E59" i="8"/>
  <c r="D44" i="6"/>
  <c r="C68" i="8"/>
  <c r="D16" i="7"/>
  <c r="C58" i="7"/>
  <c r="F34" i="7"/>
  <c r="C20" i="8"/>
  <c r="AD32" i="6"/>
  <c r="D87" i="6"/>
  <c r="C43" i="6"/>
  <c r="F13" i="7"/>
  <c r="G21" i="6"/>
  <c r="F14" i="2"/>
  <c r="AB79" i="8"/>
  <c r="AC91" i="8"/>
  <c r="G36" i="7"/>
  <c r="AB18" i="6"/>
  <c r="D79" i="6"/>
  <c r="AD64" i="8"/>
  <c r="AB42" i="8"/>
  <c r="AD16" i="8"/>
  <c r="AB90" i="8"/>
  <c r="AB43" i="6"/>
  <c r="G91" i="2"/>
  <c r="AA19" i="6"/>
  <c r="G65" i="7"/>
  <c r="AD84" i="8"/>
  <c r="F13" i="8"/>
  <c r="AD46" i="8"/>
  <c r="F80" i="7"/>
  <c r="AB19" i="6"/>
  <c r="E13" i="6"/>
  <c r="G37" i="2"/>
  <c r="AC21" i="8"/>
  <c r="E64" i="6"/>
  <c r="G15" i="2"/>
  <c r="C41" i="6"/>
  <c r="D46" i="7"/>
  <c r="AA66" i="7"/>
  <c r="C63" i="7"/>
  <c r="D83" i="8"/>
  <c r="F40" i="7"/>
  <c r="C64" i="7"/>
  <c r="F79" i="8"/>
  <c r="E10" i="7"/>
  <c r="E55" i="6"/>
  <c r="AD38" i="7"/>
  <c r="H83" i="8"/>
  <c r="E89" i="7"/>
  <c r="E63" i="7"/>
  <c r="E13" i="7"/>
  <c r="G66" i="8"/>
  <c r="C79" i="6"/>
  <c r="AD55" i="8"/>
  <c r="E85" i="7"/>
  <c r="E45" i="6"/>
  <c r="H62" i="2"/>
  <c r="C14" i="6"/>
  <c r="C55" i="7"/>
  <c r="E82" i="7"/>
  <c r="AA33" i="7"/>
  <c r="D85" i="8"/>
  <c r="F42" i="7"/>
  <c r="C15" i="7"/>
  <c r="D92" i="2"/>
  <c r="C38" i="6"/>
  <c r="AA17" i="8"/>
  <c r="AC23" i="6"/>
  <c r="E19" i="2"/>
  <c r="E87" i="8"/>
  <c r="H23" i="8"/>
  <c r="F17" i="6"/>
  <c r="G36" i="8"/>
  <c r="D23" i="2"/>
  <c r="AC37" i="6"/>
  <c r="G19" i="2"/>
  <c r="F69" i="7"/>
  <c r="E81" i="2"/>
  <c r="G81" i="8"/>
  <c r="D32" i="8"/>
  <c r="H57" i="6"/>
  <c r="C92" i="8"/>
  <c r="AD9" i="6"/>
  <c r="H81" i="8"/>
  <c r="F56" i="7"/>
  <c r="E36" i="2"/>
  <c r="AC59" i="7"/>
  <c r="E22" i="6"/>
  <c r="AD61" i="7"/>
  <c r="H57" i="7"/>
  <c r="AD13" i="7"/>
  <c r="AA32" i="8"/>
  <c r="H14" i="7"/>
  <c r="F42" i="2"/>
  <c r="C19" i="7"/>
  <c r="E46" i="6"/>
  <c r="E67" i="7"/>
  <c r="E60" i="2"/>
  <c r="G80" i="7"/>
  <c r="E14" i="6"/>
  <c r="C88" i="7"/>
  <c r="AB40" i="6"/>
  <c r="F65" i="8"/>
  <c r="G63" i="8"/>
  <c r="G83" i="6"/>
  <c r="D34" i="2"/>
  <c r="AA83" i="8"/>
  <c r="G88" i="7"/>
  <c r="E10" i="6"/>
  <c r="C66" i="7"/>
  <c r="D66" i="6"/>
  <c r="H45" i="2"/>
  <c r="G9" i="2"/>
  <c r="H59" i="2"/>
  <c r="G17" i="2"/>
  <c r="AA68" i="8"/>
  <c r="H82" i="6"/>
  <c r="F32" i="2"/>
  <c r="AC43" i="6"/>
  <c r="AD23" i="7"/>
  <c r="AC13" i="6"/>
  <c r="AD66" i="8"/>
  <c r="G63" i="2"/>
  <c r="F34" i="8"/>
  <c r="D34" i="6"/>
  <c r="G43" i="2"/>
  <c r="C11" i="6"/>
  <c r="AA20" i="8"/>
  <c r="F16" i="7"/>
  <c r="D88" i="2"/>
  <c r="G79" i="6"/>
  <c r="E12" i="7"/>
  <c r="AC33" i="7"/>
  <c r="C85" i="7"/>
  <c r="AA78" i="8"/>
  <c r="F62" i="6"/>
  <c r="G68" i="7"/>
  <c r="F79" i="2"/>
  <c r="D9" i="7"/>
  <c r="C91" i="6"/>
  <c r="AD92" i="8"/>
  <c r="AB14" i="7"/>
  <c r="AD64" i="7"/>
  <c r="D36" i="7"/>
  <c r="G91" i="6"/>
  <c r="H37" i="6"/>
  <c r="H40" i="7"/>
  <c r="E80" i="7"/>
  <c r="H86" i="7"/>
  <c r="AD44" i="6"/>
  <c r="AD44" i="8"/>
  <c r="H80" i="6"/>
  <c r="AA41" i="7"/>
  <c r="H13" i="6"/>
  <c r="H88" i="6"/>
  <c r="C66" i="8"/>
  <c r="C63" i="6"/>
  <c r="H45" i="6"/>
  <c r="AD60" i="7"/>
  <c r="AA42" i="8"/>
  <c r="AC63" i="7"/>
  <c r="AB56" i="8"/>
  <c r="D60" i="2"/>
  <c r="E18" i="6"/>
  <c r="AA32" i="6"/>
  <c r="F16" i="2"/>
  <c r="E87" i="6"/>
  <c r="H58" i="7"/>
  <c r="AA66" i="8"/>
  <c r="G87" i="7"/>
  <c r="E90" i="8"/>
  <c r="F86" i="2"/>
  <c r="AD32" i="8"/>
  <c r="F34" i="6"/>
  <c r="H84" i="7"/>
  <c r="AB46" i="6"/>
  <c r="AC78" i="8"/>
  <c r="D41" i="7"/>
  <c r="C85" i="8"/>
  <c r="AC56" i="8"/>
  <c r="AD78" i="8"/>
  <c r="E82" i="2"/>
  <c r="AD80" i="8"/>
  <c r="AD12" i="6"/>
  <c r="AA16" i="8"/>
  <c r="H9" i="7"/>
  <c r="D21" i="6"/>
  <c r="H19" i="8"/>
  <c r="C60" i="8"/>
  <c r="AB19" i="8"/>
  <c r="G65" i="8"/>
  <c r="F46" i="2"/>
  <c r="D22" i="2"/>
  <c r="G84" i="7"/>
  <c r="AA44" i="8"/>
  <c r="E22" i="8"/>
  <c r="D60" i="8"/>
  <c r="AD34" i="8"/>
  <c r="AD19" i="7"/>
  <c r="AC15" i="6"/>
  <c r="F12" i="6"/>
  <c r="H43" i="2"/>
  <c r="H37" i="2"/>
  <c r="G59" i="6"/>
  <c r="C85" i="6"/>
  <c r="AA21" i="6"/>
  <c r="AD40" i="6"/>
  <c r="F90" i="6"/>
  <c r="H92" i="6"/>
  <c r="G39" i="6"/>
  <c r="H42" i="7"/>
  <c r="H58" i="8"/>
  <c r="H90" i="7"/>
  <c r="H82" i="8"/>
  <c r="AC57" i="8"/>
  <c r="AA39" i="6"/>
  <c r="H88" i="8"/>
  <c r="F15" i="6"/>
  <c r="AD37" i="6"/>
  <c r="H10" i="8"/>
  <c r="H85" i="6"/>
  <c r="H34" i="8"/>
  <c r="AA15" i="8"/>
  <c r="G9" i="7"/>
  <c r="H40" i="8"/>
  <c r="F39" i="6"/>
  <c r="G69" i="8"/>
  <c r="E19" i="6"/>
  <c r="H37" i="7"/>
  <c r="E89" i="8"/>
  <c r="AD9" i="8"/>
  <c r="C84" i="2"/>
  <c r="F16" i="8"/>
  <c r="D61" i="6"/>
  <c r="H69" i="8"/>
  <c r="G14" i="7"/>
  <c r="C16" i="6"/>
  <c r="C10" i="8"/>
  <c r="G83" i="8"/>
  <c r="C78" i="7"/>
  <c r="AD14" i="6"/>
  <c r="C12" i="2"/>
  <c r="AD40" i="8"/>
  <c r="H36" i="8"/>
  <c r="H80" i="7"/>
  <c r="H84" i="8"/>
  <c r="AB44" i="6"/>
  <c r="D16" i="2"/>
  <c r="C59" i="6"/>
  <c r="F9" i="7"/>
  <c r="H9" i="2"/>
  <c r="F55" i="8"/>
  <c r="AD88" i="8"/>
  <c r="H64" i="7"/>
  <c r="AD10" i="6"/>
  <c r="G23" i="2"/>
  <c r="G15" i="6"/>
  <c r="F33" i="7"/>
  <c r="F80" i="6"/>
  <c r="F82" i="2"/>
  <c r="G87" i="6"/>
  <c r="F69" i="6"/>
  <c r="AA11" i="7"/>
  <c r="F44" i="7"/>
  <c r="AA18" i="8"/>
  <c r="AC67" i="7"/>
  <c r="AD69" i="7"/>
  <c r="F81" i="2"/>
  <c r="D43" i="6"/>
  <c r="AC11" i="7"/>
  <c r="F61" i="6"/>
  <c r="H13" i="2"/>
  <c r="G43" i="7"/>
  <c r="AD58" i="8"/>
  <c r="C23" i="7"/>
  <c r="G20" i="6"/>
  <c r="AB38" i="7"/>
  <c r="AA14" i="8"/>
  <c r="AB58" i="7"/>
  <c r="G16" i="2"/>
  <c r="H85" i="7"/>
  <c r="H19" i="2"/>
  <c r="G64" i="7"/>
  <c r="G85" i="8"/>
  <c r="F86" i="6"/>
  <c r="C78" i="8"/>
  <c r="AA13" i="8"/>
  <c r="G36" i="6"/>
  <c r="D60" i="7"/>
  <c r="AA62" i="8"/>
  <c r="F38" i="7"/>
  <c r="E86" i="8"/>
  <c r="D38" i="2"/>
  <c r="AB69" i="8"/>
  <c r="AA14" i="7"/>
  <c r="F38" i="2"/>
  <c r="AC9" i="7"/>
  <c r="F12" i="7"/>
  <c r="AA86" i="8"/>
  <c r="D32" i="7"/>
  <c r="E38" i="8"/>
  <c r="D10" i="2"/>
  <c r="H69" i="6"/>
  <c r="D12" i="6"/>
  <c r="AD33" i="7"/>
  <c r="H32" i="6"/>
  <c r="H83" i="7"/>
  <c r="C65" i="8"/>
  <c r="AD36" i="6"/>
  <c r="AC36" i="8"/>
  <c r="AC58" i="7"/>
  <c r="E56" i="2"/>
  <c r="AD21" i="6"/>
  <c r="E80" i="2"/>
  <c r="C32" i="8"/>
  <c r="AC33" i="8"/>
  <c r="E86" i="2"/>
  <c r="G90" i="7"/>
  <c r="D63" i="7"/>
  <c r="AA87" i="8"/>
  <c r="D60" i="6"/>
  <c r="H55" i="8"/>
  <c r="G59" i="8"/>
  <c r="G84" i="8"/>
  <c r="C88" i="2"/>
  <c r="F45" i="7"/>
  <c r="AC59" i="8"/>
  <c r="E57" i="2"/>
  <c r="E65" i="2"/>
  <c r="C45" i="8"/>
  <c r="AC60" i="8"/>
  <c r="C79" i="8"/>
  <c r="AB10" i="7"/>
  <c r="D63" i="2"/>
  <c r="E11" i="6"/>
  <c r="D87" i="2"/>
  <c r="C57" i="2"/>
  <c r="AB19" i="7"/>
  <c r="D10" i="6"/>
  <c r="D11" i="8"/>
  <c r="H34" i="6"/>
  <c r="D15" i="2"/>
  <c r="C45" i="6"/>
  <c r="D39" i="2"/>
  <c r="AA23" i="6"/>
  <c r="E82" i="6"/>
  <c r="D45" i="2"/>
  <c r="AA59" i="7"/>
  <c r="F84" i="6"/>
  <c r="AB35" i="7"/>
  <c r="H22" i="6"/>
  <c r="AD21" i="8"/>
  <c r="D14" i="6"/>
  <c r="G20" i="7"/>
  <c r="D40" i="6"/>
  <c r="C10" i="7"/>
  <c r="AA23" i="8"/>
  <c r="AB14" i="6"/>
  <c r="C22" i="8"/>
  <c r="G67" i="8"/>
  <c r="D35" i="8"/>
  <c r="C90" i="2"/>
  <c r="G44" i="7"/>
  <c r="C10" i="6"/>
  <c r="AD62" i="8"/>
  <c r="F62" i="2"/>
  <c r="H89" i="2"/>
  <c r="D17" i="2"/>
  <c r="E59" i="6"/>
  <c r="E60" i="6"/>
  <c r="F91" i="6"/>
  <c r="C41" i="7"/>
  <c r="AD20" i="8"/>
  <c r="D36" i="2"/>
  <c r="AD68" i="8"/>
  <c r="F90" i="2"/>
  <c r="E19" i="7"/>
  <c r="AB33" i="6"/>
  <c r="E32" i="7"/>
  <c r="G89" i="6"/>
  <c r="C37" i="6"/>
  <c r="E84" i="6"/>
  <c r="F67" i="6"/>
  <c r="G61" i="7"/>
  <c r="D22" i="7"/>
  <c r="F32" i="8"/>
  <c r="AD40" i="7"/>
  <c r="C80" i="8"/>
  <c r="D58" i="7"/>
  <c r="E14" i="2"/>
  <c r="C35" i="7"/>
  <c r="F59" i="6"/>
  <c r="H67" i="7"/>
  <c r="H35" i="2"/>
  <c r="E87" i="7"/>
  <c r="G20" i="2"/>
  <c r="C17" i="8"/>
  <c r="F10" i="6"/>
  <c r="E92" i="7"/>
  <c r="AD56" i="7"/>
  <c r="AB32" i="8"/>
  <c r="AD90" i="8"/>
  <c r="AD42" i="7"/>
  <c r="H21" i="2"/>
  <c r="AA63" i="7"/>
  <c r="E46" i="2"/>
  <c r="H33" i="7"/>
  <c r="G11" i="8"/>
  <c r="E66" i="8"/>
  <c r="AB22" i="6"/>
  <c r="AC86" i="8"/>
  <c r="H36" i="7"/>
  <c r="F89" i="8"/>
  <c r="G81" i="2"/>
  <c r="F61" i="7"/>
  <c r="F34" i="2"/>
  <c r="AA17" i="6"/>
  <c r="C92" i="6"/>
  <c r="G15" i="8"/>
  <c r="F36" i="8"/>
  <c r="F22" i="7"/>
  <c r="F79" i="7"/>
  <c r="H32" i="2"/>
  <c r="F19" i="8"/>
  <c r="AD37" i="8"/>
  <c r="G60" i="6"/>
  <c r="G10" i="6"/>
  <c r="AC12" i="6"/>
  <c r="G18" i="6"/>
  <c r="E39" i="2"/>
  <c r="F10" i="8"/>
  <c r="G43" i="8"/>
  <c r="AD61" i="8"/>
  <c r="AD39" i="6"/>
  <c r="G61" i="8"/>
  <c r="AC16" i="7"/>
  <c r="C81" i="8"/>
  <c r="C21" i="6"/>
  <c r="H59" i="7"/>
  <c r="AA85" i="8"/>
  <c r="G32" i="8"/>
  <c r="G61" i="2"/>
  <c r="F58" i="8"/>
  <c r="AC23" i="8"/>
  <c r="G85" i="2"/>
  <c r="E20" i="7"/>
  <c r="C42" i="7"/>
  <c r="F19" i="7"/>
  <c r="AD41" i="7"/>
  <c r="AD19" i="8"/>
  <c r="G58" i="6"/>
  <c r="D9" i="8"/>
  <c r="AB41" i="8"/>
  <c r="H14" i="6"/>
  <c r="D15" i="8"/>
  <c r="C68" i="2"/>
  <c r="AD33" i="6"/>
  <c r="D57" i="8"/>
  <c r="AC62" i="7"/>
  <c r="G38" i="8"/>
  <c r="AA46" i="7"/>
  <c r="D59" i="2"/>
  <c r="AC64" i="7"/>
  <c r="D22" i="6"/>
  <c r="AB89" i="8"/>
  <c r="AD34" i="6"/>
  <c r="AD33" i="8"/>
  <c r="C44" i="2"/>
  <c r="G38" i="7"/>
  <c r="F67" i="2"/>
  <c r="C36" i="7"/>
  <c r="H15" i="6"/>
  <c r="C37" i="2"/>
  <c r="AB67" i="8"/>
  <c r="C55" i="8"/>
  <c r="D39" i="8"/>
  <c r="C36" i="2"/>
  <c r="G62" i="7"/>
  <c r="F91" i="2"/>
  <c r="C66" i="2"/>
  <c r="H86" i="2"/>
  <c r="AC13" i="7"/>
  <c r="D58" i="2"/>
  <c r="C81" i="6"/>
  <c r="AA40" i="6"/>
  <c r="H82" i="2"/>
  <c r="AC17" i="7"/>
  <c r="D38" i="7"/>
  <c r="E83" i="2"/>
  <c r="AA55" i="7"/>
  <c r="H22" i="2"/>
  <c r="E35" i="7"/>
  <c r="AA16" i="6"/>
  <c r="D46" i="2"/>
  <c r="G57" i="6"/>
  <c r="C69" i="7"/>
  <c r="E58" i="6"/>
  <c r="D21" i="2"/>
  <c r="E39" i="7"/>
  <c r="AB16" i="7"/>
  <c r="F12" i="8"/>
  <c r="AB42" i="7"/>
  <c r="F92" i="7"/>
  <c r="AD34" i="7"/>
  <c r="E12" i="2"/>
  <c r="G39" i="7"/>
  <c r="E38" i="6"/>
  <c r="G45" i="7"/>
  <c r="H10" i="7"/>
  <c r="H62" i="7"/>
  <c r="E44" i="2"/>
  <c r="G85" i="7"/>
  <c r="E68" i="2"/>
  <c r="H42" i="8"/>
  <c r="AC9" i="8"/>
  <c r="AB84" i="8"/>
  <c r="E17" i="2"/>
  <c r="AB20" i="7"/>
  <c r="H80" i="2"/>
  <c r="D42" i="7"/>
  <c r="E20" i="2"/>
  <c r="D80" i="7"/>
  <c r="H46" i="7"/>
  <c r="E14" i="8"/>
  <c r="H34" i="2"/>
  <c r="H66" i="8"/>
  <c r="G21" i="8"/>
  <c r="AB36" i="8"/>
  <c r="E9" i="2"/>
  <c r="E46" i="7"/>
  <c r="C17" i="2"/>
  <c r="E55" i="8"/>
  <c r="C66" i="6"/>
  <c r="E13" i="8"/>
  <c r="F88" i="8"/>
  <c r="H84" i="6"/>
  <c r="AB12" i="8"/>
  <c r="C39" i="2"/>
  <c r="E62" i="7"/>
  <c r="C18" i="2"/>
  <c r="H59" i="6"/>
  <c r="D10" i="7"/>
  <c r="AD15" i="7"/>
  <c r="H22" i="7"/>
  <c r="D86" i="2"/>
  <c r="H12" i="8"/>
  <c r="AA45" i="8"/>
  <c r="AD89" i="8"/>
  <c r="AC36" i="7"/>
  <c r="F40" i="6"/>
  <c r="AD11" i="6"/>
  <c r="F64" i="6"/>
  <c r="F60" i="2"/>
  <c r="AA60" i="7"/>
  <c r="AC87" i="8"/>
  <c r="G60" i="8"/>
  <c r="E22" i="2"/>
  <c r="H60" i="8"/>
  <c r="C23" i="8"/>
  <c r="E18" i="8"/>
  <c r="C16" i="2"/>
  <c r="D14" i="8"/>
  <c r="F39" i="2"/>
  <c r="E21" i="7"/>
  <c r="H21" i="6"/>
  <c r="D20" i="7"/>
  <c r="AC84" i="8"/>
  <c r="E17" i="8"/>
  <c r="E42" i="8"/>
  <c r="C40" i="2"/>
  <c r="G56" i="6"/>
  <c r="E85" i="8"/>
  <c r="AC12" i="7"/>
  <c r="AA12" i="6"/>
  <c r="D82" i="2"/>
  <c r="AB18" i="8"/>
  <c r="AB15" i="6"/>
  <c r="D88" i="8"/>
  <c r="G34" i="2"/>
  <c r="C43" i="8"/>
  <c r="G82" i="2"/>
  <c r="AA65" i="8"/>
  <c r="E41" i="2"/>
  <c r="F63" i="7"/>
  <c r="E69" i="8"/>
  <c r="G60" i="7"/>
  <c r="D44" i="2"/>
  <c r="AB66" i="8"/>
  <c r="AB23" i="6"/>
  <c r="D64" i="8"/>
  <c r="F65" i="2"/>
  <c r="D39" i="6"/>
  <c r="E69" i="6"/>
  <c r="F43" i="2"/>
  <c r="AB59" i="7"/>
  <c r="D78" i="6"/>
  <c r="D59" i="8"/>
  <c r="C58" i="2"/>
  <c r="D56" i="8"/>
  <c r="F89" i="2"/>
  <c r="D55" i="6"/>
  <c r="AD65" i="8"/>
  <c r="G80" i="2"/>
  <c r="AA33" i="8"/>
  <c r="G32" i="2"/>
  <c r="E45" i="8"/>
  <c r="G19" i="7"/>
  <c r="AD79" i="8"/>
  <c r="AD14" i="7"/>
  <c r="F90" i="7"/>
  <c r="G90" i="6"/>
  <c r="E69" i="7"/>
  <c r="AC42" i="6"/>
  <c r="C11" i="8"/>
  <c r="E61" i="7"/>
  <c r="E20" i="8"/>
  <c r="AB56" i="7"/>
  <c r="AA88" i="8"/>
  <c r="E89" i="6"/>
  <c r="D61" i="8"/>
  <c r="D82" i="6"/>
  <c r="AB59" i="8"/>
  <c r="H60" i="6"/>
  <c r="AB15" i="8"/>
  <c r="E23" i="2"/>
  <c r="C67" i="2"/>
  <c r="AA20" i="7"/>
  <c r="F37" i="6"/>
  <c r="G12" i="8"/>
  <c r="H62" i="6"/>
  <c r="F21" i="8"/>
  <c r="G14" i="2"/>
  <c r="AA40" i="7"/>
  <c r="H15" i="2"/>
  <c r="AA56" i="7"/>
  <c r="D55" i="2"/>
  <c r="G17" i="6"/>
  <c r="G13" i="2"/>
  <c r="F57" i="7"/>
  <c r="AC36" i="6"/>
  <c r="AA16" i="7"/>
  <c r="G62" i="2"/>
  <c r="AA32" i="7"/>
  <c r="F88" i="2"/>
  <c r="G61" i="6"/>
  <c r="D62" i="2"/>
  <c r="AB37" i="8"/>
  <c r="D79" i="2"/>
  <c r="E69" i="2"/>
  <c r="G65" i="2"/>
  <c r="F41" i="7"/>
  <c r="C9" i="6"/>
  <c r="E39" i="8"/>
  <c r="C42" i="8"/>
  <c r="F78" i="6"/>
  <c r="H57" i="8"/>
  <c r="F82" i="6"/>
  <c r="C34" i="7"/>
  <c r="E9" i="6"/>
  <c r="F37" i="7"/>
  <c r="C43" i="2"/>
  <c r="AC61" i="8"/>
  <c r="G66" i="2"/>
  <c r="E59" i="7"/>
  <c r="AC40" i="6"/>
  <c r="AC37" i="7"/>
  <c r="H46" i="8"/>
  <c r="D32" i="2"/>
  <c r="G33" i="7"/>
  <c r="C14" i="2"/>
  <c r="H23" i="2"/>
  <c r="G10" i="8"/>
  <c r="G18" i="2"/>
  <c r="D79" i="7"/>
  <c r="D88" i="7"/>
  <c r="C19" i="2"/>
  <c r="AC66" i="7"/>
  <c r="C62" i="2"/>
  <c r="H43" i="7"/>
  <c r="D9" i="2"/>
  <c r="C13" i="7"/>
  <c r="C23" i="2"/>
  <c r="D36" i="8"/>
  <c r="D41" i="6"/>
  <c r="H90" i="2"/>
  <c r="G67" i="7"/>
  <c r="F18" i="2"/>
  <c r="F80" i="8"/>
  <c r="AB13" i="6"/>
  <c r="AB21" i="6"/>
  <c r="D13" i="8"/>
  <c r="G16" i="7"/>
  <c r="AC67" i="8"/>
  <c r="G87" i="8"/>
</calcChain>
</file>

<file path=xl/sharedStrings.xml><?xml version="1.0" encoding="utf-8"?>
<sst xmlns="http://schemas.openxmlformats.org/spreadsheetml/2006/main" count="2591" uniqueCount="282">
  <si>
    <t>15I13</t>
  </si>
  <si>
    <t>TÊN HỌC PHẦN : ANH VĂN …………  *    ENG ……... * SỐ TÍN CHỈ :2</t>
  </si>
  <si>
    <t>Sinh viên nào  không có tên trong danh sách, kính đề nghị GiẢNG VIÊN thông báo sinh viên đến Phòng đào tạo để bổ sung vào DS lớp</t>
  </si>
  <si>
    <t>TÊN GIẢNG VIÊN :……………………………………………Đơn vị công tác:……….…….Đ Thoại:……………………..</t>
  </si>
  <si>
    <t>STT</t>
  </si>
  <si>
    <t>BỘ GIÁO DỤC &amp; ĐÀO TẠO</t>
  </si>
  <si>
    <t>TRƯỜNG ĐHDL DUY TÂN</t>
  </si>
  <si>
    <t>LỚP AV:</t>
  </si>
  <si>
    <t>MÃ
SINH VIÊN</t>
  </si>
  <si>
    <t>HỌ VÀ</t>
  </si>
  <si>
    <t>TÊN</t>
  </si>
  <si>
    <t>NGÀY
SINH</t>
  </si>
  <si>
    <t>LỚP</t>
  </si>
  <si>
    <t>LỚP AV</t>
  </si>
  <si>
    <t>ĐIỂM QUÁ TRÌNH HỌC TẬP</t>
  </si>
  <si>
    <t>ĐIỂM KTHP</t>
  </si>
  <si>
    <t>GHI
CHÚ</t>
  </si>
  <si>
    <t>....%</t>
  </si>
  <si>
    <t>H1</t>
  </si>
  <si>
    <t>H2</t>
  </si>
  <si>
    <t>H3</t>
  </si>
  <si>
    <t>...%</t>
  </si>
  <si>
    <t>TRƯỞNG KHOA</t>
  </si>
  <si>
    <t>GIẢNG VIÊN BỘ MÔN</t>
  </si>
  <si>
    <t>(ký, ghi rõ họ tên)</t>
  </si>
  <si>
    <t>Ghi chú :</t>
  </si>
  <si>
    <t xml:space="preserve">  - Sau khi kết thúc môn học, Giảng viên phải thông báo kết quả điểm học phần đến toàn thể sinh viên.</t>
  </si>
  <si>
    <t xml:space="preserve">  - Giảng viên không được chỉnh sửa sau khi đã thông báo điểm.</t>
  </si>
  <si>
    <t xml:space="preserve">  - Khi bổ sung danh sách, giảng viên phải ghi đầy đủ các trường dữ liệu, mã số, họ tên, ngày sinh, lớp.</t>
  </si>
  <si>
    <t xml:space="preserve">  - Giảng viên gửi về Phòng Đào Tạo trước 1 ngày sau  khi  kết  thức môn học (không kể ngày nghỉ).          </t>
  </si>
  <si>
    <t>Đà Nẵng, ngày… tháng…năm 20...</t>
  </si>
  <si>
    <t>Chuyên cần
(A )</t>
  </si>
  <si>
    <t>Kiểm tra thường kỳ
(Q)</t>
  </si>
  <si>
    <t>Bài tập về nhà
(H)</t>
  </si>
  <si>
    <t xml:space="preserve">Thái độ, nhận thức
(P) </t>
  </si>
  <si>
    <t>Thực hành
(L)</t>
  </si>
  <si>
    <t>Kiểm tra giữa  kỳ
(M)</t>
  </si>
  <si>
    <t>BT thu hoạch cá nhân
(I)</t>
  </si>
  <si>
    <t>BT thu hoạch nhóm
(G)</t>
  </si>
  <si>
    <t>Kiểm tra cuối kỳ
(F)</t>
  </si>
  <si>
    <t>Q1</t>
  </si>
  <si>
    <t>Q2</t>
  </si>
  <si>
    <t>Q3</t>
  </si>
  <si>
    <t>L1</t>
  </si>
  <si>
    <t>L2</t>
  </si>
  <si>
    <t>L3</t>
  </si>
  <si>
    <t>15E30</t>
  </si>
  <si>
    <t>15E39</t>
  </si>
  <si>
    <t>15E49</t>
  </si>
  <si>
    <t xml:space="preserve">DANH SÁCH THEO DÕI SINH VIÊN LÊN LỚP * HỌC KỲ 1 * NĂM : 2012 - 2013 </t>
  </si>
  <si>
    <t>1/</t>
  </si>
  <si>
    <t>2/</t>
  </si>
  <si>
    <t>3/</t>
  </si>
  <si>
    <t>4/</t>
  </si>
  <si>
    <t xml:space="preserve">    phòng đào tạo sẽ in lại danh sách mới cho giảng viên.</t>
  </si>
  <si>
    <t xml:space="preserve">  - Đây là danh sách điểm danh tạm thời, sau khi có kết quả xử lý học tập năm 2011 - 2012</t>
  </si>
  <si>
    <t>2</t>
  </si>
  <si>
    <t>4</t>
  </si>
  <si>
    <t>ĐIỂM</t>
  </si>
  <si>
    <t xml:space="preserve">    BỘ GIÁO DỤC &amp; ĐÀO TẠO</t>
  </si>
  <si>
    <t>DANH SÁCH SINH VIÊN DỰ THI KTHP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</si>
  <si>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</si>
  <si>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</si>
  <si>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</si>
  <si>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</si>
  <si>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</si>
  <si>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</si>
  <si>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HỌC VÀ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</si>
  <si>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</si>
  <si>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</si>
  <si>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</si>
  <si>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</si>
  <si>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</si>
  <si>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</si>
  <si>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 xml:space="preserve">      LẬP BẢNG                         GIÁM THỊ            GIÁM KHẢO 1            GIÁM KHẢO 2                LÃNH ĐẠO KHOA</t>
  </si>
  <si>
    <t xml:space="preserve">  Phạm Ngọc Tĩnh</t>
  </si>
  <si>
    <t>302/1-15-58</t>
  </si>
  <si>
    <t>LỚP MÔN HỌC</t>
  </si>
  <si>
    <t>LỚP SINH HOẠT</t>
  </si>
  <si>
    <t>Trần Trung Mai</t>
  </si>
  <si>
    <t xml:space="preserve">      LẬP BẢNG                    GIÁM THỊ            GIÁM KHẢO 1            GIÁM KHẢO 2                TT KHẢO THÍ&amp;ĐBCL</t>
  </si>
  <si>
    <t>DANH SÁCH SINH VIÊN DỰ THI KTHP 2015-2016</t>
  </si>
  <si>
    <t>NGUYỄN NGỌC NGHỊ</t>
  </si>
  <si>
    <t>04/02/1994</t>
  </si>
  <si>
    <t>Cao Đẳng</t>
  </si>
  <si>
    <t>K19</t>
  </si>
  <si>
    <t>Quản trị &amp; Nghiệp vụ Marketing</t>
  </si>
  <si>
    <t>Văn</t>
  </si>
  <si>
    <t>Bảo</t>
  </si>
  <si>
    <t>Hùng</t>
  </si>
  <si>
    <t>Cường</t>
  </si>
  <si>
    <t>Đức</t>
  </si>
  <si>
    <t>Đạt</t>
  </si>
  <si>
    <t>Thành</t>
  </si>
  <si>
    <t>Quang</t>
  </si>
  <si>
    <t>Nam</t>
  </si>
  <si>
    <t>Giang</t>
  </si>
  <si>
    <t>Huy</t>
  </si>
  <si>
    <t>Hưng</t>
  </si>
  <si>
    <t>Trọng</t>
  </si>
  <si>
    <t>Hữu</t>
  </si>
  <si>
    <t>Khoa</t>
  </si>
  <si>
    <t>Tấn</t>
  </si>
  <si>
    <t>Minh</t>
  </si>
  <si>
    <t>Nhân</t>
  </si>
  <si>
    <t>Đông</t>
  </si>
  <si>
    <t>Sang</t>
  </si>
  <si>
    <t>Sinh</t>
  </si>
  <si>
    <t>Tâm</t>
  </si>
  <si>
    <t>Ngô</t>
  </si>
  <si>
    <t>Tây</t>
  </si>
  <si>
    <t>Thắng</t>
  </si>
  <si>
    <t>Trung</t>
  </si>
  <si>
    <t>Thịnh</t>
  </si>
  <si>
    <t>Tuấn</t>
  </si>
  <si>
    <t>Việt</t>
  </si>
  <si>
    <t>Thuận</t>
  </si>
  <si>
    <t>Phước</t>
  </si>
  <si>
    <t>Nguyên</t>
  </si>
  <si>
    <t>Tiến</t>
  </si>
  <si>
    <t>Quyết</t>
  </si>
  <si>
    <t>Khánh</t>
  </si>
  <si>
    <t>Hải</t>
  </si>
  <si>
    <t>Vũ</t>
  </si>
  <si>
    <t>Phú</t>
  </si>
  <si>
    <t>Lâm</t>
  </si>
  <si>
    <t>Phát</t>
  </si>
  <si>
    <t>Thảo</t>
  </si>
  <si>
    <t>Trí</t>
  </si>
  <si>
    <t>Lý</t>
  </si>
  <si>
    <t>Nghĩa</t>
  </si>
  <si>
    <t>Thạch</t>
  </si>
  <si>
    <t>Vĩnh</t>
  </si>
  <si>
    <t>Vỹ</t>
  </si>
  <si>
    <t>Nguyễn Minh</t>
  </si>
  <si>
    <t>Phúc</t>
  </si>
  <si>
    <t>301</t>
  </si>
  <si>
    <t>Chiến</t>
  </si>
  <si>
    <t>Lê Hoàng</t>
  </si>
  <si>
    <t>Hậu</t>
  </si>
  <si>
    <t>Định</t>
  </si>
  <si>
    <t>Tùng</t>
  </si>
  <si>
    <t>Tiên</t>
  </si>
  <si>
    <t>Hướng</t>
  </si>
  <si>
    <t>Long</t>
  </si>
  <si>
    <t>Trường</t>
  </si>
  <si>
    <t>Nhựt</t>
  </si>
  <si>
    <t>Sâm</t>
  </si>
  <si>
    <t>Trần Ngọc</t>
  </si>
  <si>
    <t>Thọ</t>
  </si>
  <si>
    <t>Dũng</t>
  </si>
  <si>
    <t>1</t>
  </si>
  <si>
    <t>Huân</t>
  </si>
  <si>
    <t>Phạm Quang</t>
  </si>
  <si>
    <t>Nguyễn Hoàng</t>
  </si>
  <si>
    <t>Nguyễn Thanh</t>
  </si>
  <si>
    <t>Nguyễn Ngọc</t>
  </si>
  <si>
    <t>Nguyễn Hữu</t>
  </si>
  <si>
    <t>Nguyễn Việt</t>
  </si>
  <si>
    <t>Chương</t>
  </si>
  <si>
    <t>Oai</t>
  </si>
  <si>
    <t>Nguyễn Quốc</t>
  </si>
  <si>
    <t>Lê Văn</t>
  </si>
  <si>
    <t>Nguyễn Anh</t>
  </si>
  <si>
    <t>Nguyễn Thành</t>
  </si>
  <si>
    <t>Huynh</t>
  </si>
  <si>
    <t>Trần Nhật</t>
  </si>
  <si>
    <t>Nguyễn Bá</t>
  </si>
  <si>
    <t>Phạm Hoàng</t>
  </si>
  <si>
    <t>Tuyên</t>
  </si>
  <si>
    <t>Lành</t>
  </si>
  <si>
    <t>Ngô Xuân</t>
  </si>
  <si>
    <t>Nguyễn Như</t>
  </si>
  <si>
    <t>Nguyễn Xuân</t>
  </si>
  <si>
    <t>Lập</t>
  </si>
  <si>
    <t>Quảng</t>
  </si>
  <si>
    <t>Nguyễn Đình</t>
  </si>
  <si>
    <t>Lãm</t>
  </si>
  <si>
    <t>Phan Hoài</t>
  </si>
  <si>
    <t>Phạm Việt</t>
  </si>
  <si>
    <t>Nguyễn Đăng</t>
  </si>
  <si>
    <t>Đặng Quốc</t>
  </si>
  <si>
    <t>Trần Quang</t>
  </si>
  <si>
    <t>Phan Thanh</t>
  </si>
  <si>
    <t>Đin</t>
  </si>
  <si>
    <t>Võ Anh</t>
  </si>
  <si>
    <t>Nguyễn Duy</t>
  </si>
  <si>
    <t>Nguyễn Đức</t>
  </si>
  <si>
    <t>Huỳnh Ngọc</t>
  </si>
  <si>
    <t>Nguyễn Văn</t>
  </si>
  <si>
    <t>Trần Hữu</t>
  </si>
  <si>
    <t>Vũ Nhật</t>
  </si>
  <si>
    <t>Nguyễn Phước</t>
  </si>
  <si>
    <t>Đoàn Công</t>
  </si>
  <si>
    <t>Phan Đức</t>
  </si>
  <si>
    <t/>
  </si>
  <si>
    <t>Trần Văn</t>
  </si>
  <si>
    <t>Phan Văn</t>
  </si>
  <si>
    <t>Phạm Văn</t>
  </si>
  <si>
    <t>Nguyễn Viết</t>
  </si>
  <si>
    <t>Dương Quốc</t>
  </si>
  <si>
    <t>Ngô Văn</t>
  </si>
  <si>
    <t xml:space="preserve">Phan Văn </t>
  </si>
  <si>
    <t>Hồ Văn</t>
  </si>
  <si>
    <t>EE 252 B</t>
  </si>
  <si>
    <t>Nguyễn Phi</t>
  </si>
  <si>
    <t>Nguyễn Tài</t>
  </si>
  <si>
    <t>Trương Quốc</t>
  </si>
  <si>
    <t>Trịnh Nguyễn Song</t>
  </si>
  <si>
    <t>Lê Quý Bửu</t>
  </si>
  <si>
    <t>Võ Đình</t>
  </si>
  <si>
    <t>Trương Phú Khánh</t>
  </si>
  <si>
    <t>Trương Công</t>
  </si>
  <si>
    <t>Võ Phạm Anh</t>
  </si>
  <si>
    <t>EE 252 D</t>
  </si>
  <si>
    <t>Nguyễn Thanh An</t>
  </si>
  <si>
    <t>Nguyễn Đức Lâm</t>
  </si>
  <si>
    <t>Nguyễn Hữu Quốc</t>
  </si>
  <si>
    <t>Mai Ngọc</t>
  </si>
  <si>
    <t>Nguyễn Tấn Nhật</t>
  </si>
  <si>
    <t>Doãn Minh</t>
  </si>
  <si>
    <t>Thạch Quang</t>
  </si>
  <si>
    <t>Nguyễn Khương Lạc</t>
  </si>
  <si>
    <t>Ngô Vũ</t>
  </si>
  <si>
    <t>Ca Thái Quốc</t>
  </si>
  <si>
    <t>EE 252 F</t>
  </si>
  <si>
    <t>Đặng Văn Thái</t>
  </si>
  <si>
    <t>Mai Xuân</t>
  </si>
  <si>
    <t xml:space="preserve">Đặng </t>
  </si>
  <si>
    <t>Phan Ngọc Đình</t>
  </si>
  <si>
    <t>Lê Trương Khải</t>
  </si>
  <si>
    <t>Trịnh Quang</t>
  </si>
  <si>
    <t>Nguyễn Trí</t>
  </si>
  <si>
    <t>Lê Đức Hữu</t>
  </si>
  <si>
    <t>Trần Quốc Nhật</t>
  </si>
  <si>
    <t>Hứa Cao</t>
  </si>
  <si>
    <t>Dương Phú</t>
  </si>
  <si>
    <t xml:space="preserve">Nguyễn </t>
  </si>
  <si>
    <t>Đặng Như</t>
  </si>
  <si>
    <t>EE 252 H</t>
  </si>
  <si>
    <t>Lương Vũ Quang</t>
  </si>
  <si>
    <t>Lê Bá</t>
  </si>
  <si>
    <t>Đinh Hoàng</t>
  </si>
  <si>
    <t>Đặng Văn</t>
  </si>
  <si>
    <t>Phan Vũ Đình</t>
  </si>
  <si>
    <t>Đặng Xuân</t>
  </si>
  <si>
    <t>Lê Quang</t>
  </si>
  <si>
    <t>Nguyễn Thọ</t>
  </si>
  <si>
    <t>Bạch Quốc</t>
  </si>
  <si>
    <t>Đỗ Phú</t>
  </si>
  <si>
    <t>Hoàng Văn</t>
  </si>
  <si>
    <t>Lê Y</t>
  </si>
  <si>
    <t>302/1</t>
  </si>
  <si>
    <t>302/2</t>
  </si>
  <si>
    <t>304/1</t>
  </si>
  <si>
    <t>304/2</t>
  </si>
  <si>
    <t>301-5-21</t>
  </si>
  <si>
    <t>302/1-1-20</t>
  </si>
  <si>
    <t>302/2-2-20</t>
  </si>
  <si>
    <t>304/1-3-20</t>
  </si>
  <si>
    <t>304/2-4-20</t>
  </si>
  <si>
    <t>(LỚP: B-D-F-H)</t>
  </si>
  <si>
    <t>MÔN :Kỹ Thuật Số* MÃ MÔN:EE252</t>
  </si>
  <si>
    <t>Thời gian:07h30 - Ngày 29/05/2016 - Phòng: 302/1 - cơ sở:  K7/25 QT</t>
  </si>
  <si>
    <t>K20ETS</t>
  </si>
  <si>
    <t>ENG-EE252-Suat 07h30 - Ngày 29/05/2016</t>
  </si>
  <si>
    <t>K19XDD</t>
  </si>
  <si>
    <t>Nợ HP</t>
  </si>
  <si>
    <t>K20EVT</t>
  </si>
  <si>
    <t>K20EĐT</t>
  </si>
  <si>
    <t>K20VQH</t>
  </si>
  <si>
    <t>K19EĐT</t>
  </si>
  <si>
    <t>K19EVT</t>
  </si>
  <si>
    <t>K18ECD</t>
  </si>
  <si>
    <t>Thời gian:07h30 - Ngày 29/05/2016 - Phòng: 302/2 - cơ sở:  K7/25 QT</t>
  </si>
  <si>
    <t>K19TMT</t>
  </si>
  <si>
    <t>3</t>
  </si>
  <si>
    <t>Thời gian:07h30 - Ngày 29/05/2016 - Phòng: 304/1 - cơ sở:  K7/25 QT</t>
  </si>
  <si>
    <t>Thời gian:07h30 - Ngày 29/05/2016 - Phòng: 304/2 - cơ sở:  K7/25 QT</t>
  </si>
  <si>
    <t>5</t>
  </si>
  <si>
    <t>Thời gian:07h30 - Ngày 29/05/2016 - Phòng: 301 - cơ sở:  K7/25 QT</t>
  </si>
  <si>
    <t>5/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</si>
</sst>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10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11"/>
      <color indexed="8"/>
      <name val="Calibri"/>
      <family val="2"/>
    </font>
    <font>
      <sz val="7"/>
      <name val="Tahoma"/>
      <family val="2"/>
    </font>
    <font>
      <sz val="8"/>
      <name val="Tahoma"/>
      <family val="2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b/>
      <sz val="8"/>
      <name val="Tahoma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Times New Roman"/>
      <family val="1"/>
      <charset val="163"/>
    </font>
    <font>
      <b/>
      <sz val="8"/>
      <color indexed="8"/>
      <name val="Times New Roman"/>
      <family val="1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10"/>
      <color theme="0"/>
      <name val="Times New Roman"/>
      <family val="1"/>
    </font>
    <font>
      <sz val="8"/>
      <name val="Tahoma"/>
      <family val="2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</fonts>
  <fills count="4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89">
    <xf numFmtId="0" fontId="0" fillId="0" borderId="0"/>
    <xf numFmtId="166" fontId="2" fillId="0" borderId="0" applyFont="0" applyFill="0" applyBorder="0" applyAlignment="0" applyProtection="0"/>
    <xf numFmtId="0" fontId="18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8" fillId="0" borderId="0" applyFont="0" applyFill="0" applyBorder="0" applyAlignment="0" applyProtection="0"/>
    <xf numFmtId="38" fontId="18" fillId="0" borderId="0" applyFont="0" applyFill="0" applyBorder="0" applyAlignment="0" applyProtection="0"/>
    <xf numFmtId="168" fontId="19" fillId="0" borderId="0" applyFont="0" applyFill="0" applyBorder="0" applyAlignment="0" applyProtection="0"/>
    <xf numFmtId="9" fontId="63" fillId="0" borderId="0" applyFont="0" applyFill="0" applyBorder="0" applyAlignment="0" applyProtection="0"/>
    <xf numFmtId="0" fontId="20" fillId="0" borderId="0"/>
    <xf numFmtId="184" fontId="41" fillId="0" borderId="0"/>
    <xf numFmtId="0" fontId="21" fillId="2" borderId="0"/>
    <xf numFmtId="0" fontId="22" fillId="2" borderId="0"/>
    <xf numFmtId="0" fontId="72" fillId="7" borderId="0" applyNumberFormat="0" applyBorder="0" applyAlignment="0" applyProtection="0"/>
    <xf numFmtId="0" fontId="72" fillId="8" borderId="0" applyNumberFormat="0" applyBorder="0" applyAlignment="0" applyProtection="0"/>
    <xf numFmtId="0" fontId="72" fillId="9" borderId="0" applyNumberFormat="0" applyBorder="0" applyAlignment="0" applyProtection="0"/>
    <xf numFmtId="0" fontId="72" fillId="10" borderId="0" applyNumberFormat="0" applyBorder="0" applyAlignment="0" applyProtection="0"/>
    <xf numFmtId="0" fontId="72" fillId="11" borderId="0" applyNumberFormat="0" applyBorder="0" applyAlignment="0" applyProtection="0"/>
    <xf numFmtId="0" fontId="72" fillId="12" borderId="0" applyNumberFormat="0" applyBorder="0" applyAlignment="0" applyProtection="0"/>
    <xf numFmtId="0" fontId="23" fillId="2" borderId="0"/>
    <xf numFmtId="185" fontId="43" fillId="0" borderId="0" applyFont="0" applyFill="0" applyBorder="0" applyAlignment="0" applyProtection="0"/>
    <xf numFmtId="186" fontId="43" fillId="0" borderId="0" applyFont="0" applyFill="0" applyBorder="0" applyAlignment="0" applyProtection="0"/>
    <xf numFmtId="0" fontId="24" fillId="0" borderId="0">
      <alignment wrapText="1"/>
    </xf>
    <xf numFmtId="0" fontId="72" fillId="13" borderId="0" applyNumberFormat="0" applyBorder="0" applyAlignment="0" applyProtection="0"/>
    <xf numFmtId="0" fontId="72" fillId="14" borderId="0" applyNumberFormat="0" applyBorder="0" applyAlignment="0" applyProtection="0"/>
    <xf numFmtId="0" fontId="72" fillId="15" borderId="0" applyNumberFormat="0" applyBorder="0" applyAlignment="0" applyProtection="0"/>
    <xf numFmtId="0" fontId="72" fillId="16" borderId="0" applyNumberFormat="0" applyBorder="0" applyAlignment="0" applyProtection="0"/>
    <xf numFmtId="0" fontId="72" fillId="17" borderId="0" applyNumberFormat="0" applyBorder="0" applyAlignment="0" applyProtection="0"/>
    <xf numFmtId="0" fontId="72" fillId="18" borderId="0" applyNumberFormat="0" applyBorder="0" applyAlignment="0" applyProtection="0"/>
    <xf numFmtId="0" fontId="73" fillId="19" borderId="0" applyNumberFormat="0" applyBorder="0" applyAlignment="0" applyProtection="0"/>
    <xf numFmtId="0" fontId="73" fillId="20" borderId="0" applyNumberFormat="0" applyBorder="0" applyAlignment="0" applyProtection="0"/>
    <xf numFmtId="0" fontId="73" fillId="21" borderId="0" applyNumberFormat="0" applyBorder="0" applyAlignment="0" applyProtection="0"/>
    <xf numFmtId="0" fontId="73" fillId="22" borderId="0" applyNumberFormat="0" applyBorder="0" applyAlignment="0" applyProtection="0"/>
    <xf numFmtId="0" fontId="73" fillId="23" borderId="0" applyNumberFormat="0" applyBorder="0" applyAlignment="0" applyProtection="0"/>
    <xf numFmtId="0" fontId="73" fillId="24" borderId="0" applyNumberFormat="0" applyBorder="0" applyAlignment="0" applyProtection="0"/>
    <xf numFmtId="0" fontId="73" fillId="25" borderId="0" applyNumberFormat="0" applyBorder="0" applyAlignment="0" applyProtection="0"/>
    <xf numFmtId="0" fontId="73" fillId="26" borderId="0" applyNumberFormat="0" applyBorder="0" applyAlignment="0" applyProtection="0"/>
    <xf numFmtId="0" fontId="73" fillId="27" borderId="0" applyNumberFormat="0" applyBorder="0" applyAlignment="0" applyProtection="0"/>
    <xf numFmtId="0" fontId="73" fillId="28" borderId="0" applyNumberFormat="0" applyBorder="0" applyAlignment="0" applyProtection="0"/>
    <xf numFmtId="0" fontId="73" fillId="29" borderId="0" applyNumberFormat="0" applyBorder="0" applyAlignment="0" applyProtection="0"/>
    <xf numFmtId="0" fontId="73" fillId="30" borderId="0" applyNumberFormat="0" applyBorder="0" applyAlignment="0" applyProtection="0"/>
    <xf numFmtId="0" fontId="2" fillId="0" borderId="0" applyFont="0" applyFill="0" applyBorder="0" applyAlignment="0" applyProtection="0"/>
    <xf numFmtId="0" fontId="25" fillId="0" borderId="0" applyFont="0" applyFill="0" applyBorder="0" applyAlignment="0" applyProtection="0"/>
    <xf numFmtId="187" fontId="44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25" fillId="0" borderId="0" applyFont="0" applyFill="0" applyBorder="0" applyAlignment="0" applyProtection="0"/>
    <xf numFmtId="188" fontId="44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5" fillId="0" borderId="0" applyFont="0" applyFill="0" applyBorder="0" applyAlignment="0" applyProtection="0"/>
    <xf numFmtId="189" fontId="44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25" fillId="0" borderId="0" applyFont="0" applyFill="0" applyBorder="0" applyAlignment="0" applyProtection="0"/>
    <xf numFmtId="190" fontId="44" fillId="0" borderId="0" applyFont="0" applyFill="0" applyBorder="0" applyAlignment="0" applyProtection="0"/>
    <xf numFmtId="0" fontId="74" fillId="31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25" fillId="0" borderId="0"/>
    <xf numFmtId="0" fontId="64" fillId="0" borderId="0"/>
    <xf numFmtId="0" fontId="25" fillId="0" borderId="0"/>
    <xf numFmtId="37" fontId="45" fillId="0" borderId="0"/>
    <xf numFmtId="0" fontId="46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75" fillId="32" borderId="33" applyNumberFormat="0" applyAlignment="0" applyProtection="0"/>
    <xf numFmtId="0" fontId="47" fillId="0" borderId="0"/>
    <xf numFmtId="0" fontId="76" fillId="33" borderId="34" applyNumberFormat="0" applyAlignment="0" applyProtection="0"/>
    <xf numFmtId="165" fontId="15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56" fillId="0" borderId="0" applyFont="0" applyFill="0" applyBorder="0" applyAlignment="0" applyProtection="0"/>
    <xf numFmtId="171" fontId="26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6" fillId="0" borderId="0"/>
    <xf numFmtId="0" fontId="2" fillId="0" borderId="0" applyFont="0" applyFill="0" applyBorder="0" applyAlignment="0" applyProtection="0"/>
    <xf numFmtId="174" fontId="26" fillId="0" borderId="0"/>
    <xf numFmtId="0" fontId="2" fillId="0" borderId="0" applyFill="0" applyBorder="0" applyAlignment="0"/>
    <xf numFmtId="0" fontId="2" fillId="0" borderId="0" applyFill="0" applyBorder="0" applyAlignment="0"/>
    <xf numFmtId="0" fontId="77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78" fillId="34" borderId="0" applyNumberFormat="0" applyBorder="0" applyAlignment="0" applyProtection="0"/>
    <xf numFmtId="38" fontId="17" fillId="2" borderId="0" applyNumberFormat="0" applyBorder="0" applyAlignment="0" applyProtection="0"/>
    <xf numFmtId="38" fontId="17" fillId="2" borderId="0" applyNumberFormat="0" applyBorder="0" applyAlignment="0" applyProtection="0"/>
    <xf numFmtId="0" fontId="48" fillId="0" borderId="0">
      <alignment horizontal="left"/>
    </xf>
    <xf numFmtId="0" fontId="27" fillId="0" borderId="1" applyNumberFormat="0" applyAlignment="0" applyProtection="0">
      <alignment horizontal="left" vertical="center"/>
    </xf>
    <xf numFmtId="0" fontId="27" fillId="0" borderId="2">
      <alignment horizontal="left" vertical="center"/>
    </xf>
    <xf numFmtId="0" fontId="79" fillId="0" borderId="35" applyNumberFormat="0" applyFill="0" applyAlignment="0" applyProtection="0"/>
    <xf numFmtId="0" fontId="28" fillId="0" borderId="0" applyNumberFormat="0" applyFill="0" applyBorder="0" applyAlignment="0" applyProtection="0"/>
    <xf numFmtId="0" fontId="80" fillId="0" borderId="36" applyNumberFormat="0" applyFill="0" applyAlignment="0" applyProtection="0"/>
    <xf numFmtId="0" fontId="27" fillId="0" borderId="0" applyNumberFormat="0" applyFill="0" applyBorder="0" applyAlignment="0" applyProtection="0"/>
    <xf numFmtId="0" fontId="81" fillId="0" borderId="37" applyNumberFormat="0" applyFill="0" applyAlignment="0" applyProtection="0"/>
    <xf numFmtId="0" fontId="81" fillId="0" borderId="0" applyNumberFormat="0" applyFill="0" applyBorder="0" applyAlignment="0" applyProtection="0"/>
    <xf numFmtId="0" fontId="28" fillId="0" borderId="0" applyProtection="0"/>
    <xf numFmtId="0" fontId="28" fillId="0" borderId="0" applyProtection="0"/>
    <xf numFmtId="0" fontId="27" fillId="0" borderId="0" applyProtection="0"/>
    <xf numFmtId="0" fontId="27" fillId="0" borderId="0" applyProtection="0"/>
    <xf numFmtId="0" fontId="82" fillId="35" borderId="33" applyNumberFormat="0" applyAlignment="0" applyProtection="0"/>
    <xf numFmtId="10" fontId="17" fillId="3" borderId="3" applyNumberFormat="0" applyBorder="0" applyAlignment="0" applyProtection="0"/>
    <xf numFmtId="10" fontId="17" fillId="3" borderId="3" applyNumberFormat="0" applyBorder="0" applyAlignment="0" applyProtection="0"/>
    <xf numFmtId="0" fontId="65" fillId="0" borderId="0"/>
    <xf numFmtId="0" fontId="2" fillId="0" borderId="0" applyFill="0" applyBorder="0" applyAlignment="0"/>
    <xf numFmtId="0" fontId="2" fillId="0" borderId="0" applyFill="0" applyBorder="0" applyAlignment="0"/>
    <xf numFmtId="0" fontId="83" fillId="0" borderId="38" applyNumberFormat="0" applyFill="0" applyAlignment="0" applyProtection="0"/>
    <xf numFmtId="38" fontId="29" fillId="0" borderId="0" applyFont="0" applyFill="0" applyBorder="0" applyAlignment="0" applyProtection="0"/>
    <xf numFmtId="40" fontId="29" fillId="0" borderId="0" applyFont="0" applyFill="0" applyBorder="0" applyAlignment="0" applyProtection="0"/>
    <xf numFmtId="0" fontId="49" fillId="0" borderId="4"/>
    <xf numFmtId="191" fontId="2" fillId="0" borderId="5"/>
    <xf numFmtId="175" fontId="29" fillId="0" borderId="0" applyFont="0" applyFill="0" applyBorder="0" applyAlignment="0" applyProtection="0"/>
    <xf numFmtId="176" fontId="29" fillId="0" borderId="0" applyFont="0" applyFill="0" applyBorder="0" applyAlignment="0" applyProtection="0"/>
    <xf numFmtId="0" fontId="30" fillId="0" borderId="0" applyNumberFormat="0" applyFont="0" applyFill="0" applyAlignment="0"/>
    <xf numFmtId="0" fontId="84" fillId="36" borderId="0" applyNumberFormat="0" applyBorder="0" applyAlignment="0" applyProtection="0"/>
    <xf numFmtId="0" fontId="4" fillId="0" borderId="0"/>
    <xf numFmtId="37" fontId="31" fillId="0" borderId="0"/>
    <xf numFmtId="177" fontId="32" fillId="0" borderId="0"/>
    <xf numFmtId="0" fontId="2" fillId="0" borderId="0"/>
    <xf numFmtId="0" fontId="2" fillId="0" borderId="0"/>
    <xf numFmtId="0" fontId="15" fillId="0" borderId="0"/>
    <xf numFmtId="0" fontId="72" fillId="0" borderId="0"/>
    <xf numFmtId="0" fontId="15" fillId="0" borderId="0"/>
    <xf numFmtId="0" fontId="66" fillId="0" borderId="0"/>
    <xf numFmtId="0" fontId="2" fillId="0" borderId="0"/>
    <xf numFmtId="0" fontId="72" fillId="0" borderId="0"/>
    <xf numFmtId="0" fontId="72" fillId="0" borderId="0"/>
    <xf numFmtId="0" fontId="1" fillId="0" borderId="0"/>
    <xf numFmtId="0" fontId="2" fillId="0" borderId="0"/>
    <xf numFmtId="0" fontId="72" fillId="0" borderId="0"/>
    <xf numFmtId="0" fontId="72" fillId="0" borderId="0"/>
    <xf numFmtId="0" fontId="85" fillId="0" borderId="0"/>
    <xf numFmtId="0" fontId="43" fillId="0" borderId="0"/>
    <xf numFmtId="0" fontId="1" fillId="0" borderId="0"/>
    <xf numFmtId="0" fontId="8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67" fillId="0" borderId="0"/>
    <xf numFmtId="0" fontId="44" fillId="0" borderId="0"/>
    <xf numFmtId="0" fontId="56" fillId="37" borderId="39" applyNumberFormat="0" applyFont="0" applyAlignment="0" applyProtection="0"/>
    <xf numFmtId="0" fontId="86" fillId="32" borderId="40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29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9" fillId="0" borderId="0" applyNumberFormat="0" applyFont="0" applyFill="0" applyBorder="0" applyAlignment="0" applyProtection="0">
      <alignment horizontal="left"/>
    </xf>
    <xf numFmtId="15" fontId="29" fillId="0" borderId="0" applyFont="0" applyFill="0" applyBorder="0" applyAlignment="0" applyProtection="0"/>
    <xf numFmtId="4" fontId="29" fillId="0" borderId="0" applyFont="0" applyFill="0" applyBorder="0" applyAlignment="0" applyProtection="0"/>
    <xf numFmtId="0" fontId="50" fillId="0" borderId="4">
      <alignment horizontal="center"/>
    </xf>
    <xf numFmtId="3" fontId="29" fillId="0" borderId="0" applyFont="0" applyFill="0" applyBorder="0" applyAlignment="0" applyProtection="0"/>
    <xf numFmtId="0" fontId="29" fillId="4" borderId="0" applyNumberFormat="0" applyFont="0" applyBorder="0" applyAlignment="0" applyProtection="0"/>
    <xf numFmtId="3" fontId="34" fillId="0" borderId="0"/>
    <xf numFmtId="0" fontId="51" fillId="0" borderId="0"/>
    <xf numFmtId="0" fontId="49" fillId="0" borderId="0"/>
    <xf numFmtId="49" fontId="33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87" fillId="0" borderId="0" applyNumberFormat="0" applyFill="0" applyBorder="0" applyAlignment="0" applyProtection="0"/>
    <xf numFmtId="0" fontId="88" fillId="0" borderId="41" applyNumberFormat="0" applyFill="0" applyAlignment="0" applyProtection="0"/>
    <xf numFmtId="0" fontId="2" fillId="0" borderId="7" applyNumberFormat="0" applyFont="0" applyFill="0" applyAlignment="0" applyProtection="0"/>
    <xf numFmtId="0" fontId="89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40" fontId="35" fillId="0" borderId="0" applyFont="0" applyFill="0" applyBorder="0" applyAlignment="0" applyProtection="0"/>
    <xf numFmtId="38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9" fontId="36" fillId="0" borderId="0" applyFont="0" applyFill="0" applyBorder="0" applyAlignment="0" applyProtection="0"/>
    <xf numFmtId="0" fontId="37" fillId="0" borderId="0"/>
    <xf numFmtId="0" fontId="30" fillId="0" borderId="0"/>
    <xf numFmtId="168" fontId="16" fillId="0" borderId="0" applyFont="0" applyFill="0" applyBorder="0" applyAlignment="0" applyProtection="0"/>
    <xf numFmtId="178" fontId="16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8" fillId="0" borderId="0" applyFont="0" applyFill="0" applyBorder="0" applyAlignment="0" applyProtection="0"/>
    <xf numFmtId="180" fontId="38" fillId="0" borderId="0" applyFont="0" applyFill="0" applyBorder="0" applyAlignment="0" applyProtection="0"/>
    <xf numFmtId="0" fontId="39" fillId="0" borderId="0"/>
    <xf numFmtId="0" fontId="40" fillId="0" borderId="0"/>
    <xf numFmtId="181" fontId="16" fillId="0" borderId="0" applyFont="0" applyFill="0" applyBorder="0" applyAlignment="0" applyProtection="0"/>
    <xf numFmtId="164" fontId="41" fillId="0" borderId="0" applyFont="0" applyFill="0" applyBorder="0" applyAlignment="0" applyProtection="0"/>
    <xf numFmtId="182" fontId="16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3" fillId="0" borderId="0">
      <alignment vertical="center"/>
    </xf>
    <xf numFmtId="0" fontId="72" fillId="0" borderId="0"/>
    <xf numFmtId="0" fontId="98" fillId="0" borderId="0"/>
    <xf numFmtId="0" fontId="99" fillId="0" borderId="0"/>
    <xf numFmtId="0" fontId="2" fillId="0" borderId="0"/>
    <xf numFmtId="0" fontId="2" fillId="0" borderId="0"/>
  </cellStyleXfs>
  <cellXfs count="188">
    <xf numFmtId="0" fontId="0" fillId="0" borderId="0" xfId="0"/>
    <xf numFmtId="0" fontId="57" fillId="0" borderId="0" xfId="0" applyFont="1"/>
    <xf numFmtId="0" fontId="3" fillId="0" borderId="0" xfId="113" applyFont="1"/>
    <xf numFmtId="0" fontId="4" fillId="0" borderId="0" xfId="113" applyFont="1"/>
    <xf numFmtId="14" fontId="3" fillId="0" borderId="0" xfId="113" applyNumberFormat="1" applyFont="1" applyAlignment="1"/>
    <xf numFmtId="14" fontId="3" fillId="0" borderId="0" xfId="113" applyNumberFormat="1" applyFont="1" applyBorder="1" applyAlignment="1"/>
    <xf numFmtId="0" fontId="3" fillId="0" borderId="0" xfId="113" applyFont="1" applyAlignment="1">
      <alignment horizontal="center"/>
    </xf>
    <xf numFmtId="0" fontId="6" fillId="0" borderId="0" xfId="113" applyFont="1" applyAlignment="1">
      <alignment horizontal="center"/>
    </xf>
    <xf numFmtId="0" fontId="7" fillId="0" borderId="0" xfId="113" applyFont="1" applyBorder="1" applyAlignment="1">
      <alignment horizontal="left"/>
    </xf>
    <xf numFmtId="0" fontId="8" fillId="0" borderId="0" xfId="113" applyFont="1" applyBorder="1"/>
    <xf numFmtId="0" fontId="9" fillId="0" borderId="5" xfId="113" applyFont="1" applyBorder="1" applyAlignment="1">
      <alignment horizontal="center" vertical="center" wrapText="1"/>
    </xf>
    <xf numFmtId="0" fontId="10" fillId="0" borderId="0" xfId="113" applyFont="1"/>
    <xf numFmtId="0" fontId="9" fillId="0" borderId="8" xfId="113" applyFont="1" applyBorder="1" applyAlignment="1">
      <alignment horizontal="center" vertical="center" wrapText="1"/>
    </xf>
    <xf numFmtId="49" fontId="13" fillId="0" borderId="9" xfId="113" applyNumberFormat="1" applyFont="1" applyBorder="1" applyAlignment="1">
      <alignment horizontal="center" vertical="center" wrapText="1"/>
    </xf>
    <xf numFmtId="0" fontId="13" fillId="0" borderId="9" xfId="113" applyFont="1" applyBorder="1" applyAlignment="1">
      <alignment horizontal="center" vertical="center" wrapText="1"/>
    </xf>
    <xf numFmtId="0" fontId="9" fillId="0" borderId="10" xfId="113" applyFont="1" applyBorder="1" applyAlignment="1">
      <alignment horizontal="center" vertical="center" wrapText="1"/>
    </xf>
    <xf numFmtId="0" fontId="14" fillId="0" borderId="3" xfId="113" applyFont="1" applyBorder="1" applyAlignment="1">
      <alignment horizontal="right" vertical="center" wrapText="1"/>
    </xf>
    <xf numFmtId="0" fontId="14" fillId="0" borderId="3" xfId="113" applyFont="1" applyBorder="1" applyAlignment="1">
      <alignment horizontal="center" vertical="center" wrapText="1"/>
    </xf>
    <xf numFmtId="0" fontId="10" fillId="0" borderId="0" xfId="113" applyFont="1" applyAlignment="1">
      <alignment horizontal="center"/>
    </xf>
    <xf numFmtId="0" fontId="58" fillId="0" borderId="5" xfId="113" applyNumberFormat="1" applyFont="1" applyBorder="1" applyAlignment="1">
      <alignment horizontal="center"/>
    </xf>
    <xf numFmtId="0" fontId="7" fillId="0" borderId="0" xfId="113" applyFont="1" applyBorder="1" applyAlignment="1"/>
    <xf numFmtId="0" fontId="57" fillId="0" borderId="0" xfId="0" applyFont="1" applyAlignment="1"/>
    <xf numFmtId="0" fontId="0" fillId="0" borderId="0" xfId="0" applyAlignment="1"/>
    <xf numFmtId="0" fontId="5" fillId="0" borderId="0" xfId="113" applyFont="1" applyBorder="1" applyAlignment="1"/>
    <xf numFmtId="0" fontId="6" fillId="0" borderId="0" xfId="113" applyFont="1" applyAlignment="1"/>
    <xf numFmtId="0" fontId="57" fillId="0" borderId="5" xfId="0" applyFont="1" applyBorder="1"/>
    <xf numFmtId="0" fontId="57" fillId="0" borderId="8" xfId="0" applyFont="1" applyBorder="1"/>
    <xf numFmtId="0" fontId="58" fillId="0" borderId="8" xfId="113" applyNumberFormat="1" applyFont="1" applyBorder="1" applyAlignment="1">
      <alignment horizontal="center"/>
    </xf>
    <xf numFmtId="0" fontId="58" fillId="0" borderId="11" xfId="113" applyNumberFormat="1" applyFont="1" applyBorder="1" applyAlignment="1"/>
    <xf numFmtId="0" fontId="58" fillId="0" borderId="12" xfId="113" applyNumberFormat="1" applyFont="1" applyBorder="1" applyAlignment="1"/>
    <xf numFmtId="0" fontId="57" fillId="0" borderId="0" xfId="0" applyFont="1" applyAlignment="1">
      <alignment horizontal="center"/>
    </xf>
    <xf numFmtId="0" fontId="59" fillId="0" borderId="0" xfId="0" applyFont="1" applyAlignment="1"/>
    <xf numFmtId="0" fontId="59" fillId="0" borderId="0" xfId="0" applyFont="1"/>
    <xf numFmtId="0" fontId="58" fillId="0" borderId="13" xfId="113" applyNumberFormat="1" applyFont="1" applyBorder="1" applyAlignment="1"/>
    <xf numFmtId="0" fontId="58" fillId="0" borderId="14" xfId="113" applyNumberFormat="1" applyFont="1" applyBorder="1" applyAlignment="1"/>
    <xf numFmtId="14" fontId="53" fillId="0" borderId="0" xfId="113" applyNumberFormat="1" applyFont="1" applyAlignment="1"/>
    <xf numFmtId="9" fontId="54" fillId="5" borderId="3" xfId="113" applyNumberFormat="1" applyFont="1" applyFill="1" applyBorder="1" applyAlignment="1">
      <alignment horizontal="right" wrapText="1"/>
    </xf>
    <xf numFmtId="0" fontId="57" fillId="0" borderId="0" xfId="0" applyFont="1" applyBorder="1" applyAlignment="1"/>
    <xf numFmtId="0" fontId="57" fillId="0" borderId="10" xfId="0" applyFont="1" applyBorder="1"/>
    <xf numFmtId="0" fontId="58" fillId="0" borderId="10" xfId="113" applyNumberFormat="1" applyFont="1" applyBorder="1" applyAlignment="1">
      <alignment horizontal="center"/>
    </xf>
    <xf numFmtId="0" fontId="58" fillId="0" borderId="15" xfId="113" applyNumberFormat="1" applyFont="1" applyBorder="1" applyAlignment="1"/>
    <xf numFmtId="0" fontId="58" fillId="0" borderId="16" xfId="113" applyNumberFormat="1" applyFont="1" applyBorder="1" applyAlignment="1"/>
    <xf numFmtId="49" fontId="53" fillId="0" borderId="0" xfId="113" applyNumberFormat="1" applyFont="1" applyBorder="1" applyAlignment="1"/>
    <xf numFmtId="49" fontId="6" fillId="0" borderId="0" xfId="113" applyNumberFormat="1" applyFont="1" applyBorder="1" applyAlignment="1"/>
    <xf numFmtId="1" fontId="3" fillId="0" borderId="0" xfId="113" applyNumberFormat="1" applyFont="1" applyBorder="1" applyAlignment="1">
      <alignment horizontal="center" vertical="center"/>
    </xf>
    <xf numFmtId="0" fontId="57" fillId="0" borderId="0" xfId="0" applyFont="1" applyAlignment="1">
      <alignment horizontal="left"/>
    </xf>
    <xf numFmtId="49" fontId="8" fillId="0" borderId="0" xfId="113" applyNumberFormat="1" applyFont="1" applyBorder="1"/>
    <xf numFmtId="0" fontId="90" fillId="0" borderId="0" xfId="113" applyFont="1" applyBorder="1" applyAlignment="1"/>
    <xf numFmtId="0" fontId="91" fillId="0" borderId="0" xfId="0" applyFont="1" applyAlignment="1">
      <alignment horizontal="right"/>
    </xf>
    <xf numFmtId="0" fontId="61" fillId="38" borderId="0" xfId="0" applyFont="1" applyFill="1"/>
    <xf numFmtId="0" fontId="57" fillId="38" borderId="0" xfId="0" applyFont="1" applyFill="1"/>
    <xf numFmtId="0" fontId="57" fillId="38" borderId="0" xfId="0" applyFont="1" applyFill="1" applyAlignment="1"/>
    <xf numFmtId="0" fontId="61" fillId="0" borderId="0" xfId="0" applyFont="1" applyFill="1"/>
    <xf numFmtId="0" fontId="57" fillId="0" borderId="0" xfId="0" applyFont="1" applyFill="1"/>
    <xf numFmtId="0" fontId="57" fillId="0" borderId="0" xfId="0" applyFont="1" applyFill="1" applyAlignment="1"/>
    <xf numFmtId="0" fontId="3" fillId="0" borderId="0" xfId="113" applyNumberFormat="1" applyFont="1" applyBorder="1" applyAlignment="1"/>
    <xf numFmtId="0" fontId="6" fillId="0" borderId="0" xfId="0" applyFont="1" applyFill="1"/>
    <xf numFmtId="0" fontId="3" fillId="0" borderId="0" xfId="0" applyFont="1" applyFill="1" applyAlignment="1"/>
    <xf numFmtId="0" fontId="92" fillId="39" borderId="0" xfId="0" applyFont="1" applyFill="1" applyAlignment="1"/>
    <xf numFmtId="0" fontId="92" fillId="39" borderId="0" xfId="119" applyNumberFormat="1" applyFont="1" applyFill="1" applyAlignment="1"/>
    <xf numFmtId="0" fontId="68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68" fillId="0" borderId="0" xfId="0" applyFont="1" applyFill="1"/>
    <xf numFmtId="0" fontId="93" fillId="39" borderId="0" xfId="119" applyFont="1" applyFill="1" applyAlignment="1">
      <alignment horizontal="center"/>
    </xf>
    <xf numFmtId="0" fontId="68" fillId="0" borderId="3" xfId="135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60" fillId="0" borderId="8" xfId="120" applyNumberFormat="1" applyFont="1" applyFill="1" applyBorder="1" applyAlignment="1" applyProtection="1">
      <alignment horizontal="center" wrapText="1"/>
    </xf>
    <xf numFmtId="0" fontId="60" fillId="0" borderId="11" xfId="120" applyNumberFormat="1" applyFont="1" applyFill="1" applyBorder="1" applyAlignment="1" applyProtection="1">
      <alignment horizontal="left"/>
    </xf>
    <xf numFmtId="0" fontId="60" fillId="0" borderId="12" xfId="120" applyNumberFormat="1" applyFont="1" applyFill="1" applyBorder="1" applyAlignment="1" applyProtection="1">
      <alignment horizontal="left" wrapText="1"/>
    </xf>
    <xf numFmtId="0" fontId="71" fillId="0" borderId="8" xfId="120" applyFont="1" applyBorder="1"/>
    <xf numFmtId="0" fontId="4" fillId="0" borderId="8" xfId="122" applyFont="1" applyBorder="1" applyAlignment="1"/>
    <xf numFmtId="0" fontId="4" fillId="0" borderId="18" xfId="122" applyFont="1" applyBorder="1" applyAlignment="1">
      <alignment horizontal="center"/>
    </xf>
    <xf numFmtId="0" fontId="4" fillId="0" borderId="10" xfId="131" applyFont="1" applyBorder="1" applyAlignment="1" applyProtection="1">
      <alignment horizontal="center"/>
    </xf>
    <xf numFmtId="0" fontId="71" fillId="0" borderId="10" xfId="120" applyFont="1" applyBorder="1"/>
    <xf numFmtId="0" fontId="4" fillId="0" borderId="10" xfId="122" applyFont="1" applyBorder="1" applyAlignment="1"/>
    <xf numFmtId="0" fontId="55" fillId="0" borderId="18" xfId="131" applyFont="1" applyBorder="1" applyAlignment="1" applyProtection="1">
      <alignment horizontal="left"/>
    </xf>
    <xf numFmtId="0" fontId="60" fillId="0" borderId="18" xfId="120" applyNumberFormat="1" applyFont="1" applyFill="1" applyBorder="1" applyAlignment="1" applyProtection="1">
      <alignment horizontal="center" wrapText="1"/>
    </xf>
    <xf numFmtId="0" fontId="60" fillId="0" borderId="18" xfId="120" applyNumberFormat="1" applyFont="1" applyFill="1" applyBorder="1" applyAlignment="1" applyProtection="1">
      <alignment horizontal="left"/>
    </xf>
    <xf numFmtId="0" fontId="60" fillId="0" borderId="18" xfId="120" applyNumberFormat="1" applyFont="1" applyFill="1" applyBorder="1" applyAlignment="1" applyProtection="1">
      <alignment horizontal="left" wrapText="1"/>
    </xf>
    <xf numFmtId="0" fontId="60" fillId="0" borderId="18" xfId="120" applyFont="1" applyBorder="1" applyAlignment="1"/>
    <xf numFmtId="0" fontId="71" fillId="0" borderId="18" xfId="120" applyFont="1" applyBorder="1"/>
    <xf numFmtId="0" fontId="4" fillId="0" borderId="18" xfId="122" applyFont="1" applyBorder="1" applyAlignment="1"/>
    <xf numFmtId="0" fontId="3" fillId="0" borderId="0" xfId="131" applyFont="1" applyBorder="1" applyAlignment="1" applyProtection="1">
      <alignment horizontal="left"/>
    </xf>
    <xf numFmtId="0" fontId="60" fillId="0" borderId="0" xfId="120" applyNumberFormat="1" applyFont="1" applyFill="1" applyBorder="1" applyAlignment="1" applyProtection="1">
      <alignment horizontal="center" wrapText="1"/>
    </xf>
    <xf numFmtId="0" fontId="60" fillId="0" borderId="0" xfId="120" applyNumberFormat="1" applyFont="1" applyFill="1" applyBorder="1" applyAlignment="1" applyProtection="1">
      <alignment horizontal="left"/>
    </xf>
    <xf numFmtId="0" fontId="60" fillId="0" borderId="0" xfId="120" applyNumberFormat="1" applyFont="1" applyFill="1" applyBorder="1" applyAlignment="1" applyProtection="1">
      <alignment horizontal="left" wrapText="1"/>
    </xf>
    <xf numFmtId="0" fontId="60" fillId="0" borderId="0" xfId="120" applyFont="1" applyBorder="1" applyAlignment="1"/>
    <xf numFmtId="0" fontId="71" fillId="0" borderId="0" xfId="120" applyFont="1" applyBorder="1"/>
    <xf numFmtId="0" fontId="4" fillId="0" borderId="0" xfId="122" applyFont="1" applyBorder="1" applyAlignment="1"/>
    <xf numFmtId="0" fontId="4" fillId="0" borderId="0" xfId="122" applyFont="1" applyBorder="1" applyAlignment="1">
      <alignment horizontal="center"/>
    </xf>
    <xf numFmtId="0" fontId="4" fillId="0" borderId="0" xfId="131" applyFont="1" applyBorder="1" applyAlignment="1" applyProtection="1">
      <alignment horizontal="center"/>
    </xf>
    <xf numFmtId="0" fontId="43" fillId="0" borderId="0" xfId="131" applyFont="1" applyBorder="1" applyAlignment="1" applyProtection="1">
      <alignment horizontal="left"/>
    </xf>
    <xf numFmtId="0" fontId="4" fillId="0" borderId="5" xfId="131" applyFont="1" applyBorder="1" applyAlignment="1" applyProtection="1">
      <alignment horizontal="center"/>
    </xf>
    <xf numFmtId="0" fontId="60" fillId="0" borderId="19" xfId="120" applyNumberFormat="1" applyFont="1" applyFill="1" applyBorder="1" applyAlignment="1" applyProtection="1">
      <alignment horizontal="center" wrapText="1"/>
    </xf>
    <xf numFmtId="0" fontId="60" fillId="0" borderId="20" xfId="120" applyNumberFormat="1" applyFont="1" applyFill="1" applyBorder="1" applyAlignment="1" applyProtection="1">
      <alignment horizontal="left"/>
    </xf>
    <xf numFmtId="0" fontId="60" fillId="0" borderId="21" xfId="120" applyNumberFormat="1" applyFont="1" applyFill="1" applyBorder="1" applyAlignment="1" applyProtection="1">
      <alignment horizontal="left" wrapText="1"/>
    </xf>
    <xf numFmtId="0" fontId="71" fillId="0" borderId="5" xfId="120" applyFont="1" applyBorder="1"/>
    <xf numFmtId="0" fontId="4" fillId="0" borderId="5" xfId="122" applyFont="1" applyBorder="1" applyAlignment="1"/>
    <xf numFmtId="0" fontId="60" fillId="0" borderId="8" xfId="120" applyFont="1" applyBorder="1" applyAlignment="1">
      <alignment horizontal="center"/>
    </xf>
    <xf numFmtId="0" fontId="60" fillId="0" borderId="19" xfId="120" applyFont="1" applyBorder="1" applyAlignment="1">
      <alignment horizontal="center"/>
    </xf>
    <xf numFmtId="0" fontId="0" fillId="0" borderId="0" xfId="0" applyFill="1" applyBorder="1"/>
    <xf numFmtId="0" fontId="73" fillId="0" borderId="0" xfId="0" applyFont="1"/>
    <xf numFmtId="0" fontId="95" fillId="0" borderId="8" xfId="120" applyNumberFormat="1" applyFont="1" applyFill="1" applyBorder="1" applyAlignment="1" applyProtection="1">
      <alignment horizontal="center" wrapText="1"/>
    </xf>
    <xf numFmtId="0" fontId="95" fillId="0" borderId="18" xfId="120" applyNumberFormat="1" applyFont="1" applyFill="1" applyBorder="1" applyAlignment="1" applyProtection="1">
      <alignment horizontal="center" wrapText="1"/>
    </xf>
    <xf numFmtId="0" fontId="95" fillId="0" borderId="0" xfId="120" applyNumberFormat="1" applyFont="1" applyFill="1" applyBorder="1" applyAlignment="1" applyProtection="1">
      <alignment horizontal="center" wrapText="1"/>
    </xf>
    <xf numFmtId="0" fontId="95" fillId="0" borderId="8" xfId="120" applyFont="1" applyBorder="1" applyAlignment="1">
      <alignment horizontal="center"/>
    </xf>
    <xf numFmtId="0" fontId="95" fillId="0" borderId="18" xfId="120" applyFont="1" applyBorder="1" applyAlignment="1"/>
    <xf numFmtId="0" fontId="95" fillId="0" borderId="0" xfId="120" applyFont="1" applyBorder="1" applyAlignment="1"/>
    <xf numFmtId="0" fontId="43" fillId="0" borderId="0" xfId="131" applyFont="1" applyBorder="1" applyAlignment="1" applyProtection="1">
      <alignment horizontal="center"/>
    </xf>
    <xf numFmtId="0" fontId="96" fillId="0" borderId="0" xfId="122" applyFont="1" applyBorder="1" applyAlignment="1">
      <alignment horizontal="right"/>
    </xf>
    <xf numFmtId="0" fontId="96" fillId="0" borderId="0" xfId="122" applyFont="1" applyBorder="1" applyAlignment="1">
      <alignment horizontal="center"/>
    </xf>
    <xf numFmtId="0" fontId="68" fillId="0" borderId="0" xfId="120" applyFont="1" applyBorder="1" applyAlignment="1">
      <alignment horizontal="right"/>
    </xf>
    <xf numFmtId="0" fontId="68" fillId="0" borderId="0" xfId="122" applyFont="1" applyBorder="1" applyAlignment="1">
      <alignment horizontal="left"/>
    </xf>
    <xf numFmtId="0" fontId="97" fillId="0" borderId="32" xfId="0" applyNumberFormat="1" applyFont="1" applyFill="1" applyBorder="1" applyAlignment="1" applyProtection="1">
      <alignment horizontal="left" vertical="top" wrapText="1"/>
    </xf>
    <xf numFmtId="0" fontId="97" fillId="0" borderId="32" xfId="0" applyNumberFormat="1" applyFont="1" applyFill="1" applyBorder="1" applyAlignment="1" applyProtection="1">
      <alignment horizontal="right" vertical="top" wrapText="1"/>
    </xf>
    <xf numFmtId="0" fontId="4" fillId="0" borderId="18" xfId="122" applyFont="1" applyBorder="1" applyAlignment="1">
      <alignment horizontal="center"/>
    </xf>
    <xf numFmtId="0" fontId="57" fillId="0" borderId="11" xfId="0" applyFont="1" applyBorder="1" applyAlignment="1">
      <alignment horizontal="center"/>
    </xf>
    <xf numFmtId="0" fontId="57" fillId="0" borderId="22" xfId="0" applyFont="1" applyBorder="1" applyAlignment="1">
      <alignment horizontal="center"/>
    </xf>
    <xf numFmtId="0" fontId="57" fillId="0" borderId="12" xfId="0" applyFont="1" applyBorder="1" applyAlignment="1">
      <alignment horizontal="center"/>
    </xf>
    <xf numFmtId="0" fontId="57" fillId="0" borderId="15" xfId="0" applyFont="1" applyBorder="1" applyAlignment="1">
      <alignment horizontal="center"/>
    </xf>
    <xf numFmtId="0" fontId="57" fillId="0" borderId="26" xfId="0" applyFont="1" applyBorder="1" applyAlignment="1">
      <alignment horizontal="center"/>
    </xf>
    <xf numFmtId="0" fontId="57" fillId="0" borderId="16" xfId="0" applyFont="1" applyBorder="1" applyAlignment="1">
      <alignment horizontal="center"/>
    </xf>
    <xf numFmtId="0" fontId="57" fillId="0" borderId="0" xfId="0" applyFont="1" applyAlignment="1">
      <alignment horizontal="center"/>
    </xf>
    <xf numFmtId="0" fontId="57" fillId="0" borderId="13" xfId="0" applyFont="1" applyBorder="1" applyAlignment="1">
      <alignment horizontal="center"/>
    </xf>
    <xf numFmtId="0" fontId="57" fillId="0" borderId="27" xfId="0" applyFont="1" applyBorder="1" applyAlignment="1">
      <alignment horizontal="center"/>
    </xf>
    <xf numFmtId="0" fontId="57" fillId="0" borderId="14" xfId="0" applyFont="1" applyBorder="1" applyAlignment="1">
      <alignment horizontal="center"/>
    </xf>
    <xf numFmtId="0" fontId="9" fillId="0" borderId="20" xfId="113" applyFont="1" applyBorder="1" applyAlignment="1">
      <alignment horizontal="center" vertical="center" wrapText="1"/>
    </xf>
    <xf numFmtId="0" fontId="9" fillId="0" borderId="18" xfId="113" applyFont="1" applyBorder="1" applyAlignment="1">
      <alignment horizontal="center" vertical="center" wrapText="1"/>
    </xf>
    <xf numFmtId="0" fontId="9" fillId="0" borderId="21" xfId="113" applyFont="1" applyBorder="1" applyAlignment="1">
      <alignment horizontal="center" vertical="center" wrapText="1"/>
    </xf>
    <xf numFmtId="0" fontId="9" fillId="0" borderId="28" xfId="113" applyFont="1" applyBorder="1" applyAlignment="1">
      <alignment horizontal="center" vertical="center" wrapText="1"/>
    </xf>
    <xf numFmtId="0" fontId="9" fillId="0" borderId="0" xfId="113" applyFont="1" applyBorder="1" applyAlignment="1">
      <alignment horizontal="center" vertical="center" wrapText="1"/>
    </xf>
    <xf numFmtId="0" fontId="9" fillId="0" borderId="24" xfId="113" applyFont="1" applyBorder="1" applyAlignment="1">
      <alignment horizontal="center" vertical="center" wrapText="1"/>
    </xf>
    <xf numFmtId="0" fontId="9" fillId="0" borderId="29" xfId="113" applyFont="1" applyBorder="1" applyAlignment="1">
      <alignment horizontal="center" vertical="center" wrapText="1"/>
    </xf>
    <xf numFmtId="0" fontId="9" fillId="0" borderId="23" xfId="113" applyFont="1" applyBorder="1" applyAlignment="1">
      <alignment horizontal="center" vertical="center" wrapText="1"/>
    </xf>
    <xf numFmtId="0" fontId="9" fillId="0" borderId="25" xfId="113" applyFont="1" applyBorder="1" applyAlignment="1">
      <alignment horizontal="center" vertical="center" wrapText="1"/>
    </xf>
    <xf numFmtId="0" fontId="3" fillId="0" borderId="0" xfId="113" applyFont="1" applyAlignment="1">
      <alignment horizontal="center"/>
    </xf>
    <xf numFmtId="0" fontId="9" fillId="0" borderId="5" xfId="113" applyFont="1" applyBorder="1" applyAlignment="1">
      <alignment horizontal="center" vertical="center" wrapText="1"/>
    </xf>
    <xf numFmtId="0" fontId="9" fillId="0" borderId="8" xfId="113" applyFont="1" applyBorder="1" applyAlignment="1">
      <alignment horizontal="center" vertical="center" wrapText="1"/>
    </xf>
    <xf numFmtId="0" fontId="9" fillId="0" borderId="10" xfId="113" applyFont="1" applyBorder="1" applyAlignment="1">
      <alignment horizontal="center" vertical="center" wrapText="1"/>
    </xf>
    <xf numFmtId="0" fontId="10" fillId="0" borderId="5" xfId="113" applyFont="1" applyBorder="1" applyAlignment="1">
      <alignment horizontal="center" vertical="center" wrapText="1"/>
    </xf>
    <xf numFmtId="0" fontId="10" fillId="0" borderId="8" xfId="113" applyFont="1" applyBorder="1" applyAlignment="1">
      <alignment horizontal="center" vertical="center" wrapText="1"/>
    </xf>
    <xf numFmtId="0" fontId="10" fillId="0" borderId="10" xfId="113" applyFont="1" applyBorder="1" applyAlignment="1">
      <alignment horizontal="center" vertical="center" wrapText="1"/>
    </xf>
    <xf numFmtId="0" fontId="10" fillId="0" borderId="19" xfId="113" applyFont="1" applyBorder="1" applyAlignment="1">
      <alignment horizontal="center" vertical="center" wrapText="1"/>
    </xf>
    <xf numFmtId="0" fontId="10" fillId="0" borderId="17" xfId="113" applyFont="1" applyBorder="1" applyAlignment="1">
      <alignment horizontal="center" vertical="center" wrapText="1"/>
    </xf>
    <xf numFmtId="0" fontId="10" fillId="0" borderId="9" xfId="113" applyFont="1" applyBorder="1" applyAlignment="1">
      <alignment horizontal="center" vertical="center" wrapText="1"/>
    </xf>
    <xf numFmtId="9" fontId="11" fillId="0" borderId="3" xfId="113" applyNumberFormat="1" applyFont="1" applyBorder="1" applyAlignment="1">
      <alignment horizontal="center" vertical="center"/>
    </xf>
    <xf numFmtId="0" fontId="11" fillId="0" borderId="20" xfId="113" applyFont="1" applyBorder="1" applyAlignment="1">
      <alignment vertical="center" wrapText="1"/>
    </xf>
    <xf numFmtId="0" fontId="11" fillId="0" borderId="28" xfId="113" applyFont="1" applyBorder="1" applyAlignment="1">
      <alignment vertical="center" wrapText="1"/>
    </xf>
    <xf numFmtId="0" fontId="11" fillId="0" borderId="29" xfId="113" applyFont="1" applyBorder="1" applyAlignment="1">
      <alignment vertical="center" wrapText="1"/>
    </xf>
    <xf numFmtId="0" fontId="55" fillId="6" borderId="23" xfId="113" applyFont="1" applyFill="1" applyBorder="1" applyAlignment="1">
      <alignment horizontal="center" wrapText="1"/>
    </xf>
    <xf numFmtId="0" fontId="12" fillId="0" borderId="17" xfId="134" applyBorder="1" applyAlignment="1">
      <alignment horizontal="center" vertical="center" wrapText="1"/>
    </xf>
    <xf numFmtId="0" fontId="12" fillId="0" borderId="9" xfId="134" applyBorder="1" applyAlignment="1">
      <alignment horizontal="center" vertical="center" wrapText="1"/>
    </xf>
    <xf numFmtId="0" fontId="13" fillId="0" borderId="9" xfId="113" applyFont="1" applyBorder="1" applyAlignment="1">
      <alignment horizontal="center" vertical="center" wrapText="1"/>
    </xf>
    <xf numFmtId="14" fontId="3" fillId="0" borderId="0" xfId="113" applyNumberFormat="1" applyFont="1" applyBorder="1" applyAlignment="1">
      <alignment horizontal="center"/>
    </xf>
    <xf numFmtId="0" fontId="11" fillId="0" borderId="21" xfId="113" applyFont="1" applyBorder="1" applyAlignment="1">
      <alignment vertical="center" wrapText="1"/>
    </xf>
    <xf numFmtId="0" fontId="11" fillId="0" borderId="24" xfId="113" applyFont="1" applyBorder="1" applyAlignment="1">
      <alignment vertical="center" wrapText="1"/>
    </xf>
    <xf numFmtId="0" fontId="11" fillId="0" borderId="25" xfId="113" applyFont="1" applyBorder="1" applyAlignment="1">
      <alignment vertical="center" wrapText="1"/>
    </xf>
    <xf numFmtId="0" fontId="58" fillId="0" borderId="11" xfId="0" applyFont="1" applyBorder="1" applyAlignment="1">
      <alignment horizontal="center"/>
    </xf>
    <xf numFmtId="0" fontId="58" fillId="0" borderId="22" xfId="0" applyFont="1" applyBorder="1" applyAlignment="1">
      <alignment horizontal="center"/>
    </xf>
    <xf numFmtId="0" fontId="58" fillId="0" borderId="12" xfId="0" applyFont="1" applyBorder="1" applyAlignment="1">
      <alignment horizontal="center"/>
    </xf>
    <xf numFmtId="0" fontId="58" fillId="0" borderId="13" xfId="0" applyFont="1" applyBorder="1" applyAlignment="1">
      <alignment horizontal="center"/>
    </xf>
    <xf numFmtId="0" fontId="58" fillId="0" borderId="27" xfId="0" applyFont="1" applyBorder="1" applyAlignment="1">
      <alignment horizontal="center"/>
    </xf>
    <xf numFmtId="0" fontId="58" fillId="0" borderId="14" xfId="0" applyFont="1" applyBorder="1" applyAlignment="1">
      <alignment horizontal="center"/>
    </xf>
    <xf numFmtId="0" fontId="58" fillId="0" borderId="15" xfId="0" applyFont="1" applyBorder="1" applyAlignment="1">
      <alignment horizontal="center"/>
    </xf>
    <xf numFmtId="0" fontId="58" fillId="0" borderId="26" xfId="0" applyFont="1" applyBorder="1" applyAlignment="1">
      <alignment horizontal="center"/>
    </xf>
    <xf numFmtId="0" fontId="58" fillId="0" borderId="16" xfId="0" applyFont="1" applyBorder="1" applyAlignment="1">
      <alignment horizontal="center"/>
    </xf>
    <xf numFmtId="0" fontId="68" fillId="0" borderId="3" xfId="122" applyFont="1" applyFill="1" applyBorder="1" applyAlignment="1">
      <alignment horizontal="center" vertical="center"/>
    </xf>
    <xf numFmtId="0" fontId="68" fillId="0" borderId="3" xfId="122" applyFont="1" applyFill="1" applyBorder="1" applyAlignment="1">
      <alignment horizontal="center" vertical="center" wrapText="1"/>
    </xf>
    <xf numFmtId="0" fontId="68" fillId="0" borderId="30" xfId="122" applyFont="1" applyFill="1" applyBorder="1" applyAlignment="1">
      <alignment horizontal="left" vertical="center"/>
    </xf>
    <xf numFmtId="0" fontId="68" fillId="0" borderId="31" xfId="122" applyFont="1" applyFill="1" applyBorder="1" applyAlignment="1">
      <alignment horizontal="left" vertical="center"/>
    </xf>
    <xf numFmtId="0" fontId="3" fillId="0" borderId="0" xfId="0" applyFont="1" applyFill="1" applyAlignment="1">
      <alignment horizontal="center"/>
    </xf>
    <xf numFmtId="0" fontId="69" fillId="0" borderId="0" xfId="0" applyFont="1" applyFill="1" applyBorder="1" applyAlignment="1">
      <alignment horizontal="center"/>
    </xf>
    <xf numFmtId="0" fontId="70" fillId="0" borderId="0" xfId="0" applyFont="1" applyFill="1" applyAlignment="1">
      <alignment horizontal="left"/>
    </xf>
    <xf numFmtId="0" fontId="4" fillId="0" borderId="11" xfId="122" applyFont="1" applyBorder="1" applyAlignment="1">
      <alignment horizontal="center"/>
    </xf>
    <xf numFmtId="0" fontId="4" fillId="0" borderId="22" xfId="122" applyFont="1" applyBorder="1" applyAlignment="1">
      <alignment horizontal="center"/>
    </xf>
    <xf numFmtId="0" fontId="4" fillId="0" borderId="12" xfId="122" applyFont="1" applyBorder="1" applyAlignment="1">
      <alignment horizontal="center"/>
    </xf>
    <xf numFmtId="0" fontId="68" fillId="0" borderId="3" xfId="122" applyFont="1" applyFill="1" applyBorder="1" applyAlignment="1">
      <alignment horizontal="center"/>
    </xf>
    <xf numFmtId="0" fontId="68" fillId="0" borderId="20" xfId="122" applyFont="1" applyFill="1" applyBorder="1" applyAlignment="1">
      <alignment horizontal="center" vertical="center" wrapText="1"/>
    </xf>
    <xf numFmtId="0" fontId="68" fillId="0" borderId="18" xfId="122" applyFont="1" applyFill="1" applyBorder="1" applyAlignment="1">
      <alignment horizontal="center" vertical="center" wrapText="1"/>
    </xf>
    <xf numFmtId="0" fontId="68" fillId="0" borderId="21" xfId="122" applyFont="1" applyFill="1" applyBorder="1" applyAlignment="1">
      <alignment horizontal="center" vertical="center" wrapText="1"/>
    </xf>
    <xf numFmtId="0" fontId="68" fillId="0" borderId="29" xfId="122" applyFont="1" applyFill="1" applyBorder="1" applyAlignment="1">
      <alignment horizontal="center" vertical="center" wrapText="1"/>
    </xf>
    <xf numFmtId="0" fontId="68" fillId="0" borderId="23" xfId="122" applyFont="1" applyFill="1" applyBorder="1" applyAlignment="1">
      <alignment horizontal="center" vertical="center" wrapText="1"/>
    </xf>
    <xf numFmtId="0" fontId="68" fillId="0" borderId="25" xfId="122" applyFont="1" applyFill="1" applyBorder="1" applyAlignment="1">
      <alignment horizontal="center" vertical="center" wrapText="1"/>
    </xf>
    <xf numFmtId="0" fontId="4" fillId="0" borderId="20" xfId="122" applyFont="1" applyBorder="1" applyAlignment="1">
      <alignment horizontal="center"/>
    </xf>
    <xf numFmtId="0" fontId="4" fillId="0" borderId="18" xfId="122" applyFont="1" applyBorder="1" applyAlignment="1">
      <alignment horizontal="center"/>
    </xf>
    <xf numFmtId="0" fontId="4" fillId="0" borderId="21" xfId="122" applyFont="1" applyBorder="1" applyAlignment="1">
      <alignment horizontal="center"/>
    </xf>
    <xf numFmtId="0" fontId="68" fillId="0" borderId="0" xfId="0" applyFont="1" applyFill="1" applyAlignment="1">
      <alignment horizontal="center"/>
    </xf>
    <xf numFmtId="0" fontId="94" fillId="0" borderId="0" xfId="0" applyFont="1" applyFill="1" applyAlignment="1">
      <alignment horizontal="center"/>
    </xf>
  </cellXfs>
  <cellStyles count="189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10" xfId="186"/>
    <cellStyle name="Normal 11" xfId="187"/>
    <cellStyle name="Normal 15" xfId="188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4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5"/>
    <cellStyle name="Normal_ds_anh_van_khoa_12_hk1" xfId="134"/>
    <cellStyle name="Normal_nv2_2003" xfId="135"/>
    <cellStyle name="Normal1" xfId="136"/>
    <cellStyle name="Note" xfId="137" builtinId="10" customBuiltin="1"/>
    <cellStyle name="Output" xfId="138" builtinId="21" customBuiltin="1"/>
    <cellStyle name="Percent (0)" xfId="139"/>
    <cellStyle name="Percent [2]" xfId="140"/>
    <cellStyle name="Percent 2" xfId="141"/>
    <cellStyle name="Percent 3" xfId="142"/>
    <cellStyle name="PERCENTAGE" xfId="143"/>
    <cellStyle name="PrePop Currency (0)" xfId="144"/>
    <cellStyle name="PrePop Currency (0) 2" xfId="145"/>
    <cellStyle name="PSChar" xfId="146"/>
    <cellStyle name="PSDate" xfId="147"/>
    <cellStyle name="PSDec" xfId="148"/>
    <cellStyle name="PSHeading" xfId="149"/>
    <cellStyle name="PSInt" xfId="150"/>
    <cellStyle name="PSSpacer" xfId="151"/>
    <cellStyle name="songuyen" xfId="152"/>
    <cellStyle name="Style 1" xfId="153"/>
    <cellStyle name="subhead" xfId="154"/>
    <cellStyle name="Text Indent A" xfId="155"/>
    <cellStyle name="Text Indent B" xfId="156"/>
    <cellStyle name="Text Indent B 2" xfId="157"/>
    <cellStyle name="Title" xfId="158" builtinId="15" customBuiltin="1"/>
    <cellStyle name="Total" xfId="159" builtinId="25" customBuiltin="1"/>
    <cellStyle name="Total 2" xfId="160"/>
    <cellStyle name="Warning Text" xfId="161" builtinId="11" customBuiltin="1"/>
    <cellStyle name="xuan" xfId="162"/>
    <cellStyle name=" [0.00]_ Att. 1- Cover" xfId="181"/>
    <cellStyle name="_ Att. 1- Cover" xfId="182"/>
    <cellStyle name="?_ Att. 1- Cover" xfId="183"/>
    <cellStyle name="똿뗦먛귟 [0.00]_PRODUCT DETAIL Q1" xfId="163"/>
    <cellStyle name="똿뗦먛귟_PRODUCT DETAIL Q1" xfId="164"/>
    <cellStyle name="믅됞 [0.00]_PRODUCT DETAIL Q1" xfId="165"/>
    <cellStyle name="믅됞_PRODUCT DETAIL Q1" xfId="166"/>
    <cellStyle name="백분율_95" xfId="167"/>
    <cellStyle name="뷭?_BOOKSHIP" xfId="168"/>
    <cellStyle name="콤마 [0]_1202" xfId="172"/>
    <cellStyle name="콤마_1202" xfId="173"/>
    <cellStyle name="통화 [0]_1202" xfId="174"/>
    <cellStyle name="통화_1202" xfId="175"/>
    <cellStyle name="표준_(정보부문)월별인원계획" xfId="176"/>
    <cellStyle name="一般_00Q3902REV.1" xfId="169"/>
    <cellStyle name="千分位[0]_00Q3902REV.1" xfId="170"/>
    <cellStyle name="千分位_00Q3902REV.1" xfId="171"/>
    <cellStyle name="標準_Financial Prpsl" xfId="177"/>
    <cellStyle name="貨幣 [0]_00Q3902REV.1" xfId="178"/>
    <cellStyle name="貨幣[0]_BRE" xfId="179"/>
    <cellStyle name="貨幣_00Q3902REV.1" xfId="180"/>
  </cellStyles>
  <dxfs count="14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31194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Administrator\Application%20Data\Microsoft\AddIns\ExtractElement.xla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ExtractElement"/>
    </sheetNames>
    <definedNames>
      <definedName name="ExtractElement"/>
    </definedNames>
    <sheetDataSet>
      <sheetData sheetId="0"/>
      <sheetData sheetId="1"/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F102"/>
  <sheetViews>
    <sheetView topLeftCell="A74" workbookViewId="0">
      <selection activeCell="AF11" sqref="AF11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5" t="s">
        <v>6</v>
      </c>
      <c r="B2" s="135"/>
      <c r="C2" s="135"/>
      <c r="D2" s="135"/>
      <c r="E2" s="23"/>
      <c r="F2" s="4" t="s">
        <v>7</v>
      </c>
      <c r="G2" s="42" t="s">
        <v>48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"/>
      <c r="AB4" s="2"/>
      <c r="AC4" s="2"/>
    </row>
    <row r="5" spans="1:32" s="9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6"/>
    </row>
    <row r="6" spans="1:32" s="11" customFormat="1" ht="17.25" customHeight="1">
      <c r="A6" s="136" t="s">
        <v>4</v>
      </c>
      <c r="B6" s="10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1" customFormat="1" ht="63.75" customHeight="1">
      <c r="A7" s="137"/>
      <c r="B7" s="12"/>
      <c r="C7" s="140"/>
      <c r="D7" s="147"/>
      <c r="E7" s="155"/>
      <c r="F7" s="143"/>
      <c r="G7" s="140"/>
      <c r="H7" s="150"/>
      <c r="I7" s="13" t="s">
        <v>31</v>
      </c>
      <c r="J7" s="14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4" t="s">
        <v>36</v>
      </c>
      <c r="X7" s="14" t="s">
        <v>37</v>
      </c>
      <c r="Y7" s="14" t="s">
        <v>38</v>
      </c>
      <c r="Z7" s="14" t="s">
        <v>39</v>
      </c>
      <c r="AA7" s="129"/>
      <c r="AB7" s="130"/>
      <c r="AC7" s="130"/>
      <c r="AD7" s="131"/>
    </row>
    <row r="8" spans="1:32" s="18" customFormat="1" ht="21">
      <c r="A8" s="138"/>
      <c r="B8" s="15"/>
      <c r="C8" s="141"/>
      <c r="D8" s="148"/>
      <c r="E8" s="156"/>
      <c r="F8" s="144"/>
      <c r="G8" s="141"/>
      <c r="H8" s="151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32"/>
      <c r="AB8" s="133"/>
      <c r="AC8" s="133"/>
      <c r="AD8" s="134"/>
    </row>
    <row r="9" spans="1:32" s="1" customFormat="1" ht="19.5" customHeight="1">
      <c r="A9" s="26">
        <v>1</v>
      </c>
      <c r="B9" s="26" t="str">
        <f>$G$2&amp;TEXT(A9,"00")</f>
        <v>15E4901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23"/>
      <c r="AB9" s="124"/>
      <c r="AC9" s="124"/>
      <c r="AD9" s="125"/>
    </row>
    <row r="10" spans="1:32" s="1" customFormat="1" ht="19.5" customHeight="1">
      <c r="A10" s="26">
        <v>2</v>
      </c>
      <c r="B10" s="26" t="str">
        <f t="shared" ref="B10:B56" si="0">$G$2&amp;TEXT(A10,"00")</f>
        <v>15E4902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16"/>
      <c r="AB10" s="117"/>
      <c r="AC10" s="117"/>
      <c r="AD10" s="118"/>
    </row>
    <row r="11" spans="1:32" s="1" customFormat="1" ht="19.5" customHeight="1">
      <c r="A11" s="26">
        <v>3</v>
      </c>
      <c r="B11" s="26" t="str">
        <f t="shared" si="0"/>
        <v>15E4903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16"/>
      <c r="AB11" s="117"/>
      <c r="AC11" s="117"/>
      <c r="AD11" s="118"/>
    </row>
    <row r="12" spans="1:32" s="1" customFormat="1" ht="19.5" customHeight="1">
      <c r="A12" s="26">
        <v>4</v>
      </c>
      <c r="B12" s="26" t="str">
        <f t="shared" si="0"/>
        <v>15E4904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16"/>
      <c r="AB12" s="117"/>
      <c r="AC12" s="117"/>
      <c r="AD12" s="118"/>
    </row>
    <row r="13" spans="1:32" s="1" customFormat="1" ht="19.5" customHeight="1">
      <c r="A13" s="26">
        <v>5</v>
      </c>
      <c r="B13" s="26" t="str">
        <f t="shared" si="0"/>
        <v>15E4905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16"/>
      <c r="AB13" s="117"/>
      <c r="AC13" s="117"/>
      <c r="AD13" s="118"/>
    </row>
    <row r="14" spans="1:32" s="1" customFormat="1" ht="19.5" customHeight="1">
      <c r="A14" s="26">
        <v>6</v>
      </c>
      <c r="B14" s="26" t="str">
        <f>$G$2&amp;TEXT(A14,"00")</f>
        <v>15E4906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16"/>
      <c r="AB14" s="117"/>
      <c r="AC14" s="117"/>
      <c r="AD14" s="118"/>
    </row>
    <row r="15" spans="1:32" s="1" customFormat="1" ht="19.5" customHeight="1">
      <c r="A15" s="26">
        <v>7</v>
      </c>
      <c r="B15" s="26" t="str">
        <f t="shared" si="0"/>
        <v>15E4907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16"/>
      <c r="AB15" s="117"/>
      <c r="AC15" s="117"/>
      <c r="AD15" s="118"/>
    </row>
    <row r="16" spans="1:32" s="1" customFormat="1" ht="19.5" customHeight="1">
      <c r="A16" s="26">
        <v>8</v>
      </c>
      <c r="B16" s="26" t="str">
        <f t="shared" si="0"/>
        <v>15E4908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16"/>
      <c r="AB16" s="117"/>
      <c r="AC16" s="117"/>
      <c r="AD16" s="118"/>
    </row>
    <row r="17" spans="1:30" s="1" customFormat="1" ht="19.5" customHeight="1">
      <c r="A17" s="26">
        <v>9</v>
      </c>
      <c r="B17" s="26" t="str">
        <f t="shared" si="0"/>
        <v>15E4909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16"/>
      <c r="AB17" s="117"/>
      <c r="AC17" s="117"/>
      <c r="AD17" s="118"/>
    </row>
    <row r="18" spans="1:30" s="1" customFormat="1" ht="19.5" customHeight="1">
      <c r="A18" s="26">
        <v>10</v>
      </c>
      <c r="B18" s="26" t="str">
        <f t="shared" si="0"/>
        <v>15E4910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16"/>
      <c r="AB18" s="117"/>
      <c r="AC18" s="117"/>
      <c r="AD18" s="118"/>
    </row>
    <row r="19" spans="1:30" s="1" customFormat="1" ht="19.5" customHeight="1">
      <c r="A19" s="26">
        <v>11</v>
      </c>
      <c r="B19" s="26" t="str">
        <f t="shared" si="0"/>
        <v>15E4911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16"/>
      <c r="AB19" s="117"/>
      <c r="AC19" s="117"/>
      <c r="AD19" s="118"/>
    </row>
    <row r="20" spans="1:30" s="1" customFormat="1" ht="19.5" customHeight="1">
      <c r="A20" s="26">
        <v>12</v>
      </c>
      <c r="B20" s="26" t="str">
        <f t="shared" si="0"/>
        <v>15E4912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16"/>
      <c r="AB20" s="117"/>
      <c r="AC20" s="117"/>
      <c r="AD20" s="118"/>
    </row>
    <row r="21" spans="1:30" s="1" customFormat="1" ht="19.5" customHeight="1">
      <c r="A21" s="26">
        <v>13</v>
      </c>
      <c r="B21" s="26" t="str">
        <f t="shared" si="0"/>
        <v>15E4913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16"/>
      <c r="AB21" s="117"/>
      <c r="AC21" s="117"/>
      <c r="AD21" s="118"/>
    </row>
    <row r="22" spans="1:30" s="1" customFormat="1" ht="19.5" customHeight="1">
      <c r="A22" s="26">
        <v>14</v>
      </c>
      <c r="B22" s="26" t="str">
        <f t="shared" si="0"/>
        <v>15E4914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16"/>
      <c r="AB22" s="117"/>
      <c r="AC22" s="117"/>
      <c r="AD22" s="118"/>
    </row>
    <row r="23" spans="1:30" s="1" customFormat="1" ht="19.5" customHeight="1">
      <c r="A23" s="38">
        <v>15</v>
      </c>
      <c r="B23" s="38" t="str">
        <f t="shared" si="0"/>
        <v>15E4915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19"/>
      <c r="AB23" s="120"/>
      <c r="AC23" s="120"/>
      <c r="AD23" s="121"/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22" t="s">
        <v>22</v>
      </c>
      <c r="L25" s="122"/>
      <c r="M25" s="122"/>
      <c r="N25" s="122"/>
      <c r="O25" s="122"/>
      <c r="P25" s="122"/>
      <c r="Q25" s="122"/>
      <c r="R25" s="122"/>
      <c r="T25" s="21"/>
      <c r="U25" s="21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22" t="s">
        <v>24</v>
      </c>
      <c r="L26" s="122"/>
      <c r="M26" s="122"/>
      <c r="N26" s="122"/>
      <c r="O26" s="122"/>
      <c r="P26" s="122"/>
      <c r="Q26" s="122"/>
      <c r="R26" s="122"/>
      <c r="S26" s="30"/>
      <c r="T26" s="30"/>
      <c r="U26" s="30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D29" s="21"/>
      <c r="E29" s="21"/>
    </row>
    <row r="30" spans="1:30" s="1" customFormat="1">
      <c r="D30" s="21"/>
      <c r="E30" s="21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15E4916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23"/>
      <c r="AB32" s="124"/>
      <c r="AC32" s="124"/>
      <c r="AD32" s="125"/>
    </row>
    <row r="33" spans="1:30" s="1" customFormat="1" ht="19.5" customHeight="1">
      <c r="A33" s="26">
        <v>17</v>
      </c>
      <c r="B33" s="26" t="str">
        <f t="shared" si="0"/>
        <v>15E4917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16"/>
      <c r="AB33" s="117"/>
      <c r="AC33" s="117"/>
      <c r="AD33" s="118"/>
    </row>
    <row r="34" spans="1:30" s="1" customFormat="1" ht="19.5" customHeight="1">
      <c r="A34" s="26">
        <v>18</v>
      </c>
      <c r="B34" s="26" t="str">
        <f t="shared" si="0"/>
        <v>15E4918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16"/>
      <c r="AB34" s="117"/>
      <c r="AC34" s="117"/>
      <c r="AD34" s="118"/>
    </row>
    <row r="35" spans="1:30" s="1" customFormat="1" ht="19.5" customHeight="1">
      <c r="A35" s="26">
        <v>19</v>
      </c>
      <c r="B35" s="26" t="str">
        <f t="shared" si="0"/>
        <v>15E4919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16"/>
      <c r="AB35" s="117"/>
      <c r="AC35" s="117"/>
      <c r="AD35" s="118"/>
    </row>
    <row r="36" spans="1:30" s="1" customFormat="1" ht="19.5" customHeight="1">
      <c r="A36" s="26">
        <v>20</v>
      </c>
      <c r="B36" s="26" t="str">
        <f t="shared" si="0"/>
        <v>15E4920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16"/>
      <c r="AB36" s="117"/>
      <c r="AC36" s="117"/>
      <c r="AD36" s="118"/>
    </row>
    <row r="37" spans="1:30" s="1" customFormat="1" ht="19.5" customHeight="1">
      <c r="A37" s="26">
        <v>21</v>
      </c>
      <c r="B37" s="26" t="str">
        <f t="shared" si="0"/>
        <v>15E4921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16"/>
      <c r="AB37" s="117"/>
      <c r="AC37" s="117"/>
      <c r="AD37" s="118"/>
    </row>
    <row r="38" spans="1:30" s="1" customFormat="1" ht="19.5" customHeight="1">
      <c r="A38" s="26">
        <v>22</v>
      </c>
      <c r="B38" s="26" t="str">
        <f t="shared" si="0"/>
        <v>15E4922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16"/>
      <c r="AB38" s="117"/>
      <c r="AC38" s="117"/>
      <c r="AD38" s="118"/>
    </row>
    <row r="39" spans="1:30" s="1" customFormat="1" ht="19.5" customHeight="1">
      <c r="A39" s="26">
        <v>23</v>
      </c>
      <c r="B39" s="26" t="str">
        <f t="shared" si="0"/>
        <v>15E4923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16"/>
      <c r="AB39" s="117"/>
      <c r="AC39" s="117"/>
      <c r="AD39" s="118"/>
    </row>
    <row r="40" spans="1:30" s="1" customFormat="1" ht="19.5" customHeight="1">
      <c r="A40" s="26">
        <v>24</v>
      </c>
      <c r="B40" s="26" t="str">
        <f t="shared" si="0"/>
        <v>15E4924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16"/>
      <c r="AB40" s="117"/>
      <c r="AC40" s="117"/>
      <c r="AD40" s="118"/>
    </row>
    <row r="41" spans="1:30" s="1" customFormat="1" ht="19.5" customHeight="1">
      <c r="A41" s="26">
        <v>25</v>
      </c>
      <c r="B41" s="26" t="str">
        <f t="shared" si="0"/>
        <v>15E4925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16"/>
      <c r="AB41" s="117"/>
      <c r="AC41" s="117"/>
      <c r="AD41" s="118"/>
    </row>
    <row r="42" spans="1:30" s="1" customFormat="1" ht="19.5" customHeight="1">
      <c r="A42" s="26">
        <v>26</v>
      </c>
      <c r="B42" s="26" t="str">
        <f t="shared" si="0"/>
        <v>15E4926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16"/>
      <c r="AB42" s="117"/>
      <c r="AC42" s="117"/>
      <c r="AD42" s="118"/>
    </row>
    <row r="43" spans="1:30" s="1" customFormat="1" ht="19.5" customHeight="1">
      <c r="A43" s="26">
        <v>27</v>
      </c>
      <c r="B43" s="26" t="str">
        <f t="shared" si="0"/>
        <v>15E4927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16"/>
      <c r="AB43" s="117"/>
      <c r="AC43" s="117"/>
      <c r="AD43" s="118"/>
    </row>
    <row r="44" spans="1:30" s="1" customFormat="1" ht="19.5" customHeight="1">
      <c r="A44" s="26">
        <v>28</v>
      </c>
      <c r="B44" s="26" t="str">
        <f t="shared" si="0"/>
        <v>15E4928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16"/>
      <c r="AB44" s="117"/>
      <c r="AC44" s="117"/>
      <c r="AD44" s="118"/>
    </row>
    <row r="45" spans="1:30" s="1" customFormat="1" ht="19.5" customHeight="1">
      <c r="A45" s="26">
        <v>29</v>
      </c>
      <c r="B45" s="26" t="str">
        <f t="shared" si="0"/>
        <v>15E4929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16"/>
      <c r="AB45" s="117"/>
      <c r="AC45" s="117"/>
      <c r="AD45" s="118"/>
    </row>
    <row r="46" spans="1:30" s="1" customFormat="1" ht="19.5" customHeight="1">
      <c r="A46" s="38">
        <v>30</v>
      </c>
      <c r="B46" s="38" t="str">
        <f t="shared" si="0"/>
        <v>15E4930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19"/>
      <c r="AB46" s="120"/>
      <c r="AC46" s="120"/>
      <c r="AD46" s="121"/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22" t="s">
        <v>22</v>
      </c>
      <c r="L48" s="122"/>
      <c r="M48" s="122"/>
      <c r="N48" s="122"/>
      <c r="O48" s="122"/>
      <c r="P48" s="122"/>
      <c r="Q48" s="122"/>
      <c r="R48" s="122"/>
      <c r="T48" s="21"/>
      <c r="U48" s="21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22" t="s">
        <v>24</v>
      </c>
      <c r="L49" s="122"/>
      <c r="M49" s="122"/>
      <c r="N49" s="122"/>
      <c r="O49" s="122"/>
      <c r="P49" s="122"/>
      <c r="Q49" s="122"/>
      <c r="R49" s="122"/>
      <c r="S49" s="30"/>
      <c r="T49" s="30"/>
      <c r="U49" s="30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D52" s="21"/>
      <c r="E52" s="21"/>
    </row>
    <row r="53" spans="1:30" s="1" customFormat="1">
      <c r="D53" s="21"/>
      <c r="E53" s="21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15E4931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23"/>
      <c r="AB55" s="124"/>
      <c r="AC55" s="124"/>
      <c r="AD55" s="125"/>
    </row>
    <row r="56" spans="1:30" s="1" customFormat="1" ht="19.5" customHeight="1">
      <c r="A56" s="26">
        <v>32</v>
      </c>
      <c r="B56" s="26" t="str">
        <f t="shared" si="0"/>
        <v>15E4932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16"/>
      <c r="AB56" s="117"/>
      <c r="AC56" s="117"/>
      <c r="AD56" s="118"/>
    </row>
    <row r="57" spans="1:30" s="1" customFormat="1" ht="19.5" customHeight="1">
      <c r="A57" s="26">
        <v>33</v>
      </c>
      <c r="B57" s="26" t="str">
        <f t="shared" ref="B57:B87" si="1">$G$2&amp;TEXT(A57,"00")</f>
        <v>15E4933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16"/>
      <c r="AB57" s="117"/>
      <c r="AC57" s="117"/>
      <c r="AD57" s="118"/>
    </row>
    <row r="58" spans="1:30" s="1" customFormat="1" ht="19.5" customHeight="1">
      <c r="A58" s="26">
        <v>34</v>
      </c>
      <c r="B58" s="26" t="str">
        <f t="shared" si="1"/>
        <v>15E4934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16"/>
      <c r="AB58" s="117"/>
      <c r="AC58" s="117"/>
      <c r="AD58" s="118"/>
    </row>
    <row r="59" spans="1:30" s="1" customFormat="1" ht="19.5" customHeight="1">
      <c r="A59" s="26">
        <v>35</v>
      </c>
      <c r="B59" s="26" t="str">
        <f t="shared" si="1"/>
        <v>15E4935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16"/>
      <c r="AB59" s="117"/>
      <c r="AC59" s="117"/>
      <c r="AD59" s="118"/>
    </row>
    <row r="60" spans="1:30" s="1" customFormat="1" ht="19.5" customHeight="1">
      <c r="A60" s="26">
        <v>36</v>
      </c>
      <c r="B60" s="26" t="str">
        <f t="shared" si="1"/>
        <v>15E4936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16"/>
      <c r="AB60" s="117"/>
      <c r="AC60" s="117"/>
      <c r="AD60" s="118"/>
    </row>
    <row r="61" spans="1:30" s="1" customFormat="1" ht="19.5" customHeight="1">
      <c r="A61" s="26">
        <v>37</v>
      </c>
      <c r="B61" s="26" t="str">
        <f t="shared" si="1"/>
        <v>15E4937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16"/>
      <c r="AB61" s="117"/>
      <c r="AC61" s="117"/>
      <c r="AD61" s="118"/>
    </row>
    <row r="62" spans="1:30" s="1" customFormat="1" ht="19.5" customHeight="1">
      <c r="A62" s="26">
        <v>38</v>
      </c>
      <c r="B62" s="26" t="str">
        <f t="shared" si="1"/>
        <v>15E4938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16"/>
      <c r="AB62" s="117"/>
      <c r="AC62" s="117"/>
      <c r="AD62" s="118"/>
    </row>
    <row r="63" spans="1:30" s="1" customFormat="1" ht="19.5" customHeight="1">
      <c r="A63" s="26">
        <v>39</v>
      </c>
      <c r="B63" s="26" t="str">
        <f t="shared" si="1"/>
        <v>15E4939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16"/>
      <c r="AB63" s="117"/>
      <c r="AC63" s="117"/>
      <c r="AD63" s="118"/>
    </row>
    <row r="64" spans="1:30" s="1" customFormat="1" ht="19.5" customHeight="1">
      <c r="A64" s="26">
        <v>40</v>
      </c>
      <c r="B64" s="26" t="str">
        <f t="shared" si="1"/>
        <v>15E4940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16"/>
      <c r="AB64" s="117"/>
      <c r="AC64" s="117"/>
      <c r="AD64" s="118"/>
    </row>
    <row r="65" spans="1:30" s="1" customFormat="1" ht="19.5" customHeight="1">
      <c r="A65" s="26">
        <v>41</v>
      </c>
      <c r="B65" s="26" t="str">
        <f t="shared" si="1"/>
        <v>15E4941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16"/>
      <c r="AB65" s="117"/>
      <c r="AC65" s="117"/>
      <c r="AD65" s="118"/>
    </row>
    <row r="66" spans="1:30" s="1" customFormat="1" ht="19.5" customHeight="1">
      <c r="A66" s="26">
        <v>42</v>
      </c>
      <c r="B66" s="26" t="str">
        <f t="shared" si="1"/>
        <v>15E4942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16"/>
      <c r="AB66" s="117"/>
      <c r="AC66" s="117"/>
      <c r="AD66" s="118"/>
    </row>
    <row r="67" spans="1:30" s="1" customFormat="1" ht="19.5" customHeight="1">
      <c r="A67" s="26">
        <v>43</v>
      </c>
      <c r="B67" s="26" t="str">
        <f t="shared" si="1"/>
        <v>15E4943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16"/>
      <c r="AB67" s="117"/>
      <c r="AC67" s="117"/>
      <c r="AD67" s="118"/>
    </row>
    <row r="68" spans="1:30" s="1" customFormat="1" ht="19.5" customHeight="1">
      <c r="A68" s="26">
        <v>44</v>
      </c>
      <c r="B68" s="26" t="str">
        <f t="shared" si="1"/>
        <v>15E4944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16"/>
      <c r="AB68" s="117"/>
      <c r="AC68" s="117"/>
      <c r="AD68" s="118"/>
    </row>
    <row r="69" spans="1:30" s="1" customFormat="1" ht="19.5" customHeight="1">
      <c r="A69" s="38">
        <v>45</v>
      </c>
      <c r="B69" s="38" t="str">
        <f t="shared" si="1"/>
        <v>15E4945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19"/>
      <c r="AB69" s="120"/>
      <c r="AC69" s="120"/>
      <c r="AD69" s="121"/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22" t="s">
        <v>22</v>
      </c>
      <c r="L71" s="122"/>
      <c r="M71" s="122"/>
      <c r="N71" s="122"/>
      <c r="O71" s="122"/>
      <c r="P71" s="122"/>
      <c r="Q71" s="122"/>
      <c r="R71" s="122"/>
      <c r="T71" s="21"/>
      <c r="U71" s="21"/>
      <c r="V71" s="122" t="s">
        <v>23</v>
      </c>
      <c r="W71" s="122"/>
      <c r="X71" s="122"/>
      <c r="Y71" s="122"/>
      <c r="Z71" s="122"/>
      <c r="AA71" s="122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22" t="s">
        <v>24</v>
      </c>
      <c r="L72" s="122"/>
      <c r="M72" s="122"/>
      <c r="N72" s="122"/>
      <c r="O72" s="122"/>
      <c r="P72" s="122"/>
      <c r="Q72" s="122"/>
      <c r="R72" s="122"/>
      <c r="S72" s="30"/>
      <c r="T72" s="30"/>
      <c r="U72" s="30"/>
      <c r="V72" s="122" t="s">
        <v>24</v>
      </c>
      <c r="W72" s="122"/>
      <c r="X72" s="122"/>
      <c r="Y72" s="122"/>
      <c r="Z72" s="122"/>
      <c r="AA72" s="122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D75" s="21"/>
      <c r="E75" s="21"/>
    </row>
    <row r="76" spans="1:30" s="1" customFormat="1">
      <c r="D76" s="21"/>
      <c r="E76" s="21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customHeight="1">
      <c r="A78" s="25">
        <v>46</v>
      </c>
      <c r="B78" s="25" t="str">
        <f t="shared" si="1"/>
        <v>15E4946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3"/>
      <c r="AB78" s="124"/>
      <c r="AC78" s="124"/>
      <c r="AD78" s="125"/>
    </row>
    <row r="79" spans="1:30" s="1" customFormat="1" ht="19.5" customHeight="1">
      <c r="A79" s="26">
        <v>47</v>
      </c>
      <c r="B79" s="26" t="str">
        <f t="shared" si="1"/>
        <v>15E4947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6"/>
      <c r="AB79" s="117"/>
      <c r="AC79" s="117"/>
      <c r="AD79" s="118"/>
    </row>
    <row r="80" spans="1:30" s="1" customFormat="1" ht="19.5" customHeight="1">
      <c r="A80" s="26">
        <v>48</v>
      </c>
      <c r="B80" s="26" t="str">
        <f t="shared" si="1"/>
        <v>15E4948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6"/>
      <c r="AB80" s="117"/>
      <c r="AC80" s="117"/>
      <c r="AD80" s="118"/>
    </row>
    <row r="81" spans="1:30" s="1" customFormat="1" ht="19.5" customHeight="1">
      <c r="A81" s="26">
        <v>49</v>
      </c>
      <c r="B81" s="26" t="str">
        <f t="shared" si="1"/>
        <v>15E4949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6"/>
      <c r="AB81" s="117"/>
      <c r="AC81" s="117"/>
      <c r="AD81" s="118"/>
    </row>
    <row r="82" spans="1:30" s="1" customFormat="1" ht="19.5" customHeight="1">
      <c r="A82" s="26">
        <v>50</v>
      </c>
      <c r="B82" s="26" t="str">
        <f t="shared" si="1"/>
        <v>15E4950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6"/>
      <c r="AB82" s="117"/>
      <c r="AC82" s="117"/>
      <c r="AD82" s="118"/>
    </row>
    <row r="83" spans="1:30" s="1" customFormat="1" ht="19.5" customHeight="1">
      <c r="A83" s="26">
        <v>51</v>
      </c>
      <c r="B83" s="26" t="str">
        <f t="shared" si="1"/>
        <v>15E4951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6"/>
      <c r="AB83" s="117"/>
      <c r="AC83" s="117"/>
      <c r="AD83" s="118"/>
    </row>
    <row r="84" spans="1:30" s="1" customFormat="1" ht="19.5" customHeight="1">
      <c r="A84" s="26">
        <v>52</v>
      </c>
      <c r="B84" s="26" t="str">
        <f t="shared" si="1"/>
        <v>15E4952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6"/>
      <c r="AB84" s="117"/>
      <c r="AC84" s="117"/>
      <c r="AD84" s="118"/>
    </row>
    <row r="85" spans="1:30" s="1" customFormat="1" ht="19.5" customHeight="1">
      <c r="A85" s="26">
        <v>53</v>
      </c>
      <c r="B85" s="26" t="str">
        <f t="shared" si="1"/>
        <v>15E4953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6"/>
      <c r="AB85" s="117"/>
      <c r="AC85" s="117"/>
      <c r="AD85" s="118"/>
    </row>
    <row r="86" spans="1:30" s="1" customFormat="1" ht="19.5" customHeight="1">
      <c r="A86" s="26">
        <v>54</v>
      </c>
      <c r="B86" s="26" t="str">
        <f t="shared" si="1"/>
        <v>15E4954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6"/>
      <c r="AB86" s="117"/>
      <c r="AC86" s="117"/>
      <c r="AD86" s="118"/>
    </row>
    <row r="87" spans="1:30" s="1" customFormat="1" ht="19.5" customHeight="1">
      <c r="A87" s="26">
        <v>55</v>
      </c>
      <c r="B87" s="26" t="str">
        <f t="shared" si="1"/>
        <v>15E4955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6"/>
      <c r="AB87" s="117"/>
      <c r="AC87" s="117"/>
      <c r="AD87" s="118"/>
    </row>
    <row r="88" spans="1:30" s="1" customFormat="1" ht="19.5" customHeight="1">
      <c r="A88" s="26">
        <v>56</v>
      </c>
      <c r="B88" s="26" t="str">
        <f>$G$2&amp;TEXT(A88,"00")</f>
        <v>15E4956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6"/>
      <c r="AB88" s="117"/>
      <c r="AC88" s="117"/>
      <c r="AD88" s="118"/>
    </row>
    <row r="89" spans="1:30" s="1" customFormat="1" ht="19.5" customHeight="1">
      <c r="A89" s="26">
        <v>57</v>
      </c>
      <c r="B89" s="26" t="str">
        <f>$G$2&amp;TEXT(A89,"00")</f>
        <v>15E4957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6"/>
      <c r="AB89" s="117"/>
      <c r="AC89" s="117"/>
      <c r="AD89" s="118"/>
    </row>
    <row r="90" spans="1:30" s="1" customFormat="1" ht="19.5" customHeight="1">
      <c r="A90" s="26">
        <v>58</v>
      </c>
      <c r="B90" s="26" t="str">
        <f>$G$2&amp;TEXT(A90,"00")</f>
        <v>15E4958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6"/>
      <c r="AB90" s="117"/>
      <c r="AC90" s="117"/>
      <c r="AD90" s="118"/>
    </row>
    <row r="91" spans="1:30" s="1" customFormat="1" ht="19.5" customHeight="1">
      <c r="A91" s="26">
        <v>59</v>
      </c>
      <c r="B91" s="26" t="str">
        <f>$G$2&amp;TEXT(A91,"00")</f>
        <v>15E4959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6"/>
      <c r="AB91" s="117"/>
      <c r="AC91" s="117"/>
      <c r="AD91" s="118"/>
    </row>
    <row r="92" spans="1:30" s="1" customFormat="1" ht="19.5" customHeight="1">
      <c r="A92" s="38">
        <v>60</v>
      </c>
      <c r="B92" s="38" t="str">
        <f>$G$2&amp;TEXT(A92,"00")</f>
        <v>15E4960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19"/>
      <c r="AB92" s="120"/>
      <c r="AC92" s="120"/>
      <c r="AD92" s="121"/>
    </row>
    <row r="93" spans="1:30" s="1" customFormat="1">
      <c r="A93" s="21" t="s">
        <v>25</v>
      </c>
      <c r="B93" s="21"/>
      <c r="C93" s="21"/>
      <c r="D93" s="37"/>
      <c r="E93" s="37"/>
      <c r="F93" s="37"/>
      <c r="G93" s="37"/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>
      <c r="A94" s="31" t="s">
        <v>26</v>
      </c>
      <c r="B94" s="31"/>
      <c r="C94" s="31"/>
      <c r="D94" s="21"/>
      <c r="E94" s="21"/>
      <c r="F94" s="21"/>
      <c r="G94" s="21"/>
      <c r="K94" s="122" t="s">
        <v>22</v>
      </c>
      <c r="L94" s="122"/>
      <c r="M94" s="122"/>
      <c r="N94" s="122"/>
      <c r="O94" s="122"/>
      <c r="P94" s="122"/>
      <c r="Q94" s="122"/>
      <c r="R94" s="122"/>
      <c r="T94" s="21"/>
      <c r="U94" s="21"/>
      <c r="V94" s="122" t="s">
        <v>23</v>
      </c>
      <c r="W94" s="122"/>
      <c r="X94" s="122"/>
      <c r="Y94" s="122"/>
      <c r="Z94" s="122"/>
      <c r="AA94" s="122"/>
    </row>
    <row r="95" spans="1:30" s="1" customFormat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22" t="s">
        <v>24</v>
      </c>
      <c r="L95" s="122"/>
      <c r="M95" s="122"/>
      <c r="N95" s="122"/>
      <c r="O95" s="122"/>
      <c r="P95" s="122"/>
      <c r="Q95" s="122"/>
      <c r="R95" s="122"/>
      <c r="S95" s="30"/>
      <c r="T95" s="30"/>
      <c r="U95" s="30"/>
      <c r="V95" s="122" t="s">
        <v>24</v>
      </c>
      <c r="W95" s="122"/>
      <c r="X95" s="122"/>
      <c r="Y95" s="122"/>
      <c r="Z95" s="122"/>
      <c r="AA95" s="122"/>
    </row>
    <row r="96" spans="1:30" s="1" customFormat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>
      <c r="D98" s="21"/>
      <c r="E98" s="21"/>
    </row>
    <row r="99" spans="1:29" s="1" customFormat="1">
      <c r="D99" s="21"/>
      <c r="E99" s="21"/>
    </row>
    <row r="100" spans="1:29" s="1" customFormat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K71:R71"/>
    <mergeCell ref="K25:R25"/>
    <mergeCell ref="V95:AA95"/>
    <mergeCell ref="K95:R95"/>
    <mergeCell ref="K94:R94"/>
    <mergeCell ref="V94:AA94"/>
    <mergeCell ref="S93:AA93"/>
    <mergeCell ref="AA36:AD36"/>
    <mergeCell ref="AA37:AD37"/>
    <mergeCell ref="K72:R72"/>
    <mergeCell ref="K26:R26"/>
    <mergeCell ref="V26:AA26"/>
    <mergeCell ref="AA34:AD34"/>
    <mergeCell ref="AA35:AD35"/>
    <mergeCell ref="V25:AA25"/>
    <mergeCell ref="AA38:AD38"/>
    <mergeCell ref="O7:R7"/>
    <mergeCell ref="K49:R49"/>
    <mergeCell ref="V49:AA49"/>
    <mergeCell ref="S70:AA70"/>
    <mergeCell ref="E3:AD3"/>
    <mergeCell ref="X6:Z6"/>
    <mergeCell ref="S7:V7"/>
    <mergeCell ref="K7:N7"/>
    <mergeCell ref="E6:E8"/>
    <mergeCell ref="S47:AA47"/>
    <mergeCell ref="K48:R48"/>
    <mergeCell ref="V48:AA48"/>
    <mergeCell ref="AA21:AD21"/>
    <mergeCell ref="AA22:AD22"/>
    <mergeCell ref="AA14:AD14"/>
    <mergeCell ref="S24:AA24"/>
    <mergeCell ref="AA23:AD23"/>
    <mergeCell ref="AA32:AD32"/>
    <mergeCell ref="A1:D1"/>
    <mergeCell ref="A2:D2"/>
    <mergeCell ref="A6:A8"/>
    <mergeCell ref="C6:C8"/>
    <mergeCell ref="F6:F8"/>
    <mergeCell ref="I6:W6"/>
    <mergeCell ref="D6:D8"/>
    <mergeCell ref="A5:AD5"/>
    <mergeCell ref="H6:H8"/>
    <mergeCell ref="G6:G8"/>
    <mergeCell ref="AA15:AD15"/>
    <mergeCell ref="AA16:AD16"/>
    <mergeCell ref="AA17:AD17"/>
    <mergeCell ref="AA18:AD18"/>
    <mergeCell ref="AA19:AD19"/>
    <mergeCell ref="AA20:AD20"/>
    <mergeCell ref="AA6:AD8"/>
    <mergeCell ref="AA9:AD9"/>
    <mergeCell ref="AA10:AD10"/>
    <mergeCell ref="AA11:AD11"/>
    <mergeCell ref="AA12:AD12"/>
    <mergeCell ref="AA13:AD13"/>
    <mergeCell ref="AA39:AD39"/>
    <mergeCell ref="AA40:AD40"/>
    <mergeCell ref="AA33:AD33"/>
    <mergeCell ref="AA41:AD41"/>
    <mergeCell ref="AA44:AD44"/>
    <mergeCell ref="AA45:AD45"/>
    <mergeCell ref="AA42:AD42"/>
    <mergeCell ref="AA43:AD43"/>
    <mergeCell ref="AA46:AD46"/>
    <mergeCell ref="AA55:AD55"/>
    <mergeCell ref="AA58:AD58"/>
    <mergeCell ref="AA59:AD59"/>
    <mergeCell ref="AA56:AD56"/>
    <mergeCell ref="AA57:AD57"/>
    <mergeCell ref="AA60:AD60"/>
    <mergeCell ref="AA61:AD61"/>
    <mergeCell ref="AA64:AD64"/>
    <mergeCell ref="AA65:AD65"/>
    <mergeCell ref="AA62:AD62"/>
    <mergeCell ref="AA63:AD63"/>
    <mergeCell ref="AA66:AD66"/>
    <mergeCell ref="AA67:AD67"/>
    <mergeCell ref="AA78:AD78"/>
    <mergeCell ref="V71:AA71"/>
    <mergeCell ref="AA68:AD68"/>
    <mergeCell ref="AA69:AD69"/>
    <mergeCell ref="AA79:AD79"/>
    <mergeCell ref="V72:AA72"/>
    <mergeCell ref="AA80:AD80"/>
    <mergeCell ref="AA83:AD83"/>
    <mergeCell ref="AA84:AD84"/>
    <mergeCell ref="AA81:AD81"/>
    <mergeCell ref="AA82:AD82"/>
    <mergeCell ref="AA91:AD91"/>
    <mergeCell ref="AA92:AD92"/>
    <mergeCell ref="AA85:AD85"/>
    <mergeCell ref="AA86:AD86"/>
    <mergeCell ref="AA87:AD87"/>
    <mergeCell ref="AA88:AD88"/>
    <mergeCell ref="AA89:AD89"/>
    <mergeCell ref="AA90:AD90"/>
  </mergeCells>
  <phoneticPr fontId="17" type="noConversion"/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6" t="s">
        <v>59</v>
      </c>
      <c r="D1" s="186"/>
      <c r="E1" s="57"/>
      <c r="F1" s="170" t="s">
        <v>81</v>
      </c>
      <c r="G1" s="170"/>
      <c r="H1" s="170"/>
      <c r="I1" s="170"/>
      <c r="J1" s="170"/>
      <c r="K1" s="170"/>
      <c r="L1" s="58" t="s">
        <v>259</v>
      </c>
    </row>
    <row r="2" spans="1:15" s="56" customFormat="1">
      <c r="C2" s="186" t="s">
        <v>61</v>
      </c>
      <c r="D2" s="186"/>
      <c r="E2" s="59" t="s">
        <v>254</v>
      </c>
      <c r="F2" s="187" t="s">
        <v>261</v>
      </c>
      <c r="G2" s="187"/>
      <c r="H2" s="187"/>
      <c r="I2" s="187"/>
      <c r="J2" s="187"/>
      <c r="K2" s="187"/>
      <c r="L2" s="60" t="s">
        <v>62</v>
      </c>
      <c r="M2" s="61" t="s">
        <v>63</v>
      </c>
      <c r="N2" s="61">
        <v>2</v>
      </c>
    </row>
    <row r="3" spans="1:15" s="62" customFormat="1" ht="18.75" customHeight="1">
      <c r="C3" s="63" t="s">
        <v>276</v>
      </c>
      <c r="D3" s="171" t="s">
        <v>262</v>
      </c>
      <c r="E3" s="171"/>
      <c r="F3" s="171"/>
      <c r="G3" s="171"/>
      <c r="H3" s="171"/>
      <c r="I3" s="171"/>
      <c r="J3" s="171"/>
      <c r="K3" s="171"/>
      <c r="L3" s="60" t="s">
        <v>64</v>
      </c>
      <c r="M3" s="60" t="s">
        <v>63</v>
      </c>
      <c r="N3" s="60">
        <v>2</v>
      </c>
    </row>
    <row r="4" spans="1:15" s="62" customFormat="1" ht="18.75" customHeight="1">
      <c r="B4" s="172" t="s">
        <v>277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65</v>
      </c>
      <c r="M4" s="60" t="s">
        <v>63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66</v>
      </c>
      <c r="D6" s="168" t="s">
        <v>9</v>
      </c>
      <c r="E6" s="169" t="s">
        <v>10</v>
      </c>
      <c r="F6" s="167" t="s">
        <v>77</v>
      </c>
      <c r="G6" s="167" t="s">
        <v>78</v>
      </c>
      <c r="H6" s="167" t="s">
        <v>68</v>
      </c>
      <c r="I6" s="167" t="s">
        <v>69</v>
      </c>
      <c r="J6" s="176" t="s">
        <v>58</v>
      </c>
      <c r="K6" s="176"/>
      <c r="L6" s="177" t="s">
        <v>70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71</v>
      </c>
      <c r="K7" s="64" t="s">
        <v>72</v>
      </c>
      <c r="L7" s="180"/>
      <c r="M7" s="181"/>
      <c r="N7" s="182"/>
    </row>
    <row r="8" spans="1:15" ht="20.100000000000001" customHeight="1">
      <c r="A8">
        <v>41</v>
      </c>
      <c r="B8" s="65">
        <v>1</v>
      </c>
      <c r="C8" s="102">
        <v>2020172771</v>
      </c>
      <c r="D8" s="67" t="s">
        <v>221</v>
      </c>
      <c r="E8" s="68" t="s">
        <v>106</v>
      </c>
      <c r="F8" s="105" t="s">
        <v>214</v>
      </c>
      <c r="G8" s="105" t="s">
        <v>269</v>
      </c>
      <c r="H8" s="69"/>
      <c r="I8" s="70"/>
      <c r="J8" s="70"/>
      <c r="K8" s="70"/>
      <c r="L8" s="183" t="s">
        <v>195</v>
      </c>
      <c r="M8" s="184"/>
      <c r="N8" s="185"/>
      <c r="O8" t="s">
        <v>265</v>
      </c>
    </row>
    <row r="9" spans="1:15" ht="20.100000000000001" customHeight="1">
      <c r="A9">
        <v>42</v>
      </c>
      <c r="B9" s="65">
        <v>2</v>
      </c>
      <c r="C9" s="102">
        <v>2021176438</v>
      </c>
      <c r="D9" s="67" t="s">
        <v>156</v>
      </c>
      <c r="E9" s="68" t="s">
        <v>108</v>
      </c>
      <c r="F9" s="105" t="s">
        <v>214</v>
      </c>
      <c r="G9" s="105" t="s">
        <v>269</v>
      </c>
      <c r="H9" s="69"/>
      <c r="I9" s="70"/>
      <c r="J9" s="70"/>
      <c r="K9" s="70"/>
      <c r="L9" s="173" t="s">
        <v>195</v>
      </c>
      <c r="M9" s="174"/>
      <c r="N9" s="175"/>
      <c r="O9" t="s">
        <v>265</v>
      </c>
    </row>
    <row r="10" spans="1:15" ht="20.100000000000001" customHeight="1">
      <c r="A10">
        <v>43</v>
      </c>
      <c r="B10" s="65">
        <v>3</v>
      </c>
      <c r="C10" s="102">
        <v>2021173989</v>
      </c>
      <c r="D10" s="67" t="s">
        <v>222</v>
      </c>
      <c r="E10" s="68" t="s">
        <v>102</v>
      </c>
      <c r="F10" s="105" t="s">
        <v>214</v>
      </c>
      <c r="G10" s="105" t="s">
        <v>269</v>
      </c>
      <c r="H10" s="69"/>
      <c r="I10" s="70"/>
      <c r="J10" s="70"/>
      <c r="K10" s="70"/>
      <c r="L10" s="173" t="s">
        <v>195</v>
      </c>
      <c r="M10" s="174"/>
      <c r="N10" s="175"/>
      <c r="O10" t="s">
        <v>265</v>
      </c>
    </row>
    <row r="11" spans="1:15" ht="20.100000000000001" customHeight="1">
      <c r="A11">
        <v>44</v>
      </c>
      <c r="B11" s="65">
        <v>4</v>
      </c>
      <c r="C11" s="102">
        <v>1811125559</v>
      </c>
      <c r="D11" s="67" t="s">
        <v>191</v>
      </c>
      <c r="E11" s="68" t="s">
        <v>127</v>
      </c>
      <c r="F11" s="105" t="s">
        <v>214</v>
      </c>
      <c r="G11" s="105" t="s">
        <v>272</v>
      </c>
      <c r="H11" s="69"/>
      <c r="I11" s="70"/>
      <c r="J11" s="70"/>
      <c r="K11" s="70"/>
      <c r="L11" s="173" t="s">
        <v>267</v>
      </c>
      <c r="M11" s="174"/>
      <c r="N11" s="175"/>
      <c r="O11" t="s">
        <v>265</v>
      </c>
    </row>
    <row r="12" spans="1:15" ht="20.100000000000001" customHeight="1">
      <c r="A12">
        <v>45</v>
      </c>
      <c r="B12" s="65">
        <v>5</v>
      </c>
      <c r="C12" s="102">
        <v>2021173703</v>
      </c>
      <c r="D12" s="67" t="s">
        <v>223</v>
      </c>
      <c r="E12" s="68" t="s">
        <v>149</v>
      </c>
      <c r="F12" s="105" t="s">
        <v>214</v>
      </c>
      <c r="G12" s="105" t="s">
        <v>269</v>
      </c>
      <c r="H12" s="69"/>
      <c r="I12" s="70"/>
      <c r="J12" s="70"/>
      <c r="K12" s="70"/>
      <c r="L12" s="173" t="s">
        <v>195</v>
      </c>
      <c r="M12" s="174"/>
      <c r="N12" s="175"/>
      <c r="O12" t="s">
        <v>265</v>
      </c>
    </row>
    <row r="13" spans="1:15" ht="20.100000000000001" customHeight="1">
      <c r="A13">
        <v>46</v>
      </c>
      <c r="B13" s="65">
        <v>6</v>
      </c>
      <c r="C13" s="102">
        <v>2021116907</v>
      </c>
      <c r="D13" s="67" t="s">
        <v>154</v>
      </c>
      <c r="E13" s="68" t="s">
        <v>119</v>
      </c>
      <c r="F13" s="105" t="s">
        <v>214</v>
      </c>
      <c r="G13" s="105" t="s">
        <v>269</v>
      </c>
      <c r="H13" s="69"/>
      <c r="I13" s="70"/>
      <c r="J13" s="70"/>
      <c r="K13" s="70"/>
      <c r="L13" s="173" t="s">
        <v>195</v>
      </c>
      <c r="M13" s="174"/>
      <c r="N13" s="175"/>
      <c r="O13" t="s">
        <v>265</v>
      </c>
    </row>
    <row r="14" spans="1:15" ht="20.100000000000001" customHeight="1">
      <c r="A14">
        <v>47</v>
      </c>
      <c r="B14" s="65">
        <v>7</v>
      </c>
      <c r="C14" s="102">
        <v>2021167663</v>
      </c>
      <c r="D14" s="67" t="s">
        <v>189</v>
      </c>
      <c r="E14" s="68" t="s">
        <v>99</v>
      </c>
      <c r="F14" s="105" t="s">
        <v>214</v>
      </c>
      <c r="G14" s="105" t="s">
        <v>269</v>
      </c>
      <c r="H14" s="69"/>
      <c r="I14" s="70"/>
      <c r="J14" s="70"/>
      <c r="K14" s="70"/>
      <c r="L14" s="173" t="s">
        <v>195</v>
      </c>
      <c r="M14" s="174"/>
      <c r="N14" s="175"/>
      <c r="O14" t="s">
        <v>265</v>
      </c>
    </row>
    <row r="15" spans="1:15" ht="20.100000000000001" customHeight="1">
      <c r="A15">
        <v>48</v>
      </c>
      <c r="B15" s="65">
        <v>8</v>
      </c>
      <c r="C15" s="102">
        <v>2020172936</v>
      </c>
      <c r="D15" s="67" t="s">
        <v>156</v>
      </c>
      <c r="E15" s="68" t="s">
        <v>123</v>
      </c>
      <c r="F15" s="105" t="s">
        <v>214</v>
      </c>
      <c r="G15" s="105" t="s">
        <v>269</v>
      </c>
      <c r="H15" s="69"/>
      <c r="I15" s="70"/>
      <c r="J15" s="70"/>
      <c r="K15" s="70"/>
      <c r="L15" s="173" t="s">
        <v>195</v>
      </c>
      <c r="M15" s="174"/>
      <c r="N15" s="175"/>
      <c r="O15" t="s">
        <v>265</v>
      </c>
    </row>
    <row r="16" spans="1:15" ht="20.100000000000001" customHeight="1">
      <c r="A16">
        <v>49</v>
      </c>
      <c r="B16" s="65">
        <v>9</v>
      </c>
      <c r="C16" s="102">
        <v>2021214090</v>
      </c>
      <c r="D16" s="67" t="s">
        <v>138</v>
      </c>
      <c r="E16" s="68" t="s">
        <v>123</v>
      </c>
      <c r="F16" s="105" t="s">
        <v>214</v>
      </c>
      <c r="G16" s="105" t="s">
        <v>269</v>
      </c>
      <c r="H16" s="69"/>
      <c r="I16" s="70"/>
      <c r="J16" s="70"/>
      <c r="K16" s="70"/>
      <c r="L16" s="173" t="s">
        <v>195</v>
      </c>
      <c r="M16" s="174"/>
      <c r="N16" s="175"/>
      <c r="O16" t="s">
        <v>265</v>
      </c>
    </row>
    <row r="17" spans="1:15" ht="20.100000000000001" customHeight="1">
      <c r="A17">
        <v>50</v>
      </c>
      <c r="B17" s="65">
        <v>10</v>
      </c>
      <c r="C17" s="102">
        <v>2021176278</v>
      </c>
      <c r="D17" s="67" t="s">
        <v>190</v>
      </c>
      <c r="E17" s="68" t="s">
        <v>133</v>
      </c>
      <c r="F17" s="105" t="s">
        <v>214</v>
      </c>
      <c r="G17" s="105" t="s">
        <v>269</v>
      </c>
      <c r="H17" s="69"/>
      <c r="I17" s="70"/>
      <c r="J17" s="70"/>
      <c r="K17" s="70"/>
      <c r="L17" s="173" t="s">
        <v>195</v>
      </c>
      <c r="M17" s="174"/>
      <c r="N17" s="175"/>
      <c r="O17" t="s">
        <v>265</v>
      </c>
    </row>
    <row r="18" spans="1:15" ht="20.100000000000001" customHeight="1">
      <c r="A18">
        <v>51</v>
      </c>
      <c r="B18" s="65">
        <v>11</v>
      </c>
      <c r="C18" s="102">
        <v>2021176639</v>
      </c>
      <c r="D18" s="67" t="s">
        <v>224</v>
      </c>
      <c r="E18" s="68" t="s">
        <v>88</v>
      </c>
      <c r="F18" s="105" t="s">
        <v>225</v>
      </c>
      <c r="G18" s="105" t="s">
        <v>269</v>
      </c>
      <c r="H18" s="69"/>
      <c r="I18" s="70"/>
      <c r="J18" s="70"/>
      <c r="K18" s="70"/>
      <c r="L18" s="173" t="s">
        <v>195</v>
      </c>
      <c r="M18" s="174"/>
      <c r="N18" s="175"/>
      <c r="O18" t="s">
        <v>265</v>
      </c>
    </row>
    <row r="19" spans="1:15" ht="20.100000000000001" customHeight="1">
      <c r="A19">
        <v>52</v>
      </c>
      <c r="B19" s="65">
        <v>12</v>
      </c>
      <c r="C19" s="102">
        <v>2021177615</v>
      </c>
      <c r="D19" s="67" t="s">
        <v>226</v>
      </c>
      <c r="E19" s="68" t="s">
        <v>88</v>
      </c>
      <c r="F19" s="105" t="s">
        <v>225</v>
      </c>
      <c r="G19" s="105" t="s">
        <v>269</v>
      </c>
      <c r="H19" s="69"/>
      <c r="I19" s="70"/>
      <c r="J19" s="70"/>
      <c r="K19" s="70"/>
      <c r="L19" s="173" t="s">
        <v>195</v>
      </c>
      <c r="M19" s="174"/>
      <c r="N19" s="175"/>
      <c r="O19" t="s">
        <v>265</v>
      </c>
    </row>
    <row r="20" spans="1:15" ht="20.100000000000001" customHeight="1">
      <c r="A20">
        <v>53</v>
      </c>
      <c r="B20" s="65">
        <v>13</v>
      </c>
      <c r="C20" s="102">
        <v>1811126499</v>
      </c>
      <c r="D20" s="67" t="s">
        <v>227</v>
      </c>
      <c r="E20" s="68" t="s">
        <v>137</v>
      </c>
      <c r="F20" s="105" t="s">
        <v>225</v>
      </c>
      <c r="G20" s="105" t="s">
        <v>273</v>
      </c>
      <c r="H20" s="69"/>
      <c r="I20" s="70"/>
      <c r="J20" s="70"/>
      <c r="K20" s="70"/>
      <c r="L20" s="173" t="s">
        <v>195</v>
      </c>
      <c r="M20" s="174"/>
      <c r="N20" s="175"/>
      <c r="O20" t="s">
        <v>265</v>
      </c>
    </row>
    <row r="21" spans="1:15" ht="20.100000000000001" customHeight="1">
      <c r="A21">
        <v>54</v>
      </c>
      <c r="B21" s="65">
        <v>14</v>
      </c>
      <c r="C21" s="102">
        <v>2021177714</v>
      </c>
      <c r="D21" s="67" t="s">
        <v>134</v>
      </c>
      <c r="E21" s="68" t="s">
        <v>92</v>
      </c>
      <c r="F21" s="105" t="s">
        <v>225</v>
      </c>
      <c r="G21" s="105" t="s">
        <v>269</v>
      </c>
      <c r="H21" s="69"/>
      <c r="I21" s="70"/>
      <c r="J21" s="70"/>
      <c r="K21" s="70"/>
      <c r="L21" s="173" t="s">
        <v>195</v>
      </c>
      <c r="M21" s="174"/>
      <c r="N21" s="175"/>
      <c r="O21" t="s">
        <v>265</v>
      </c>
    </row>
    <row r="22" spans="1:15" ht="20.100000000000001" customHeight="1">
      <c r="A22">
        <v>55</v>
      </c>
      <c r="B22" s="65">
        <v>15</v>
      </c>
      <c r="C22" s="102">
        <v>2021174617</v>
      </c>
      <c r="D22" s="67" t="s">
        <v>228</v>
      </c>
      <c r="E22" s="68" t="s">
        <v>140</v>
      </c>
      <c r="F22" s="105" t="s">
        <v>225</v>
      </c>
      <c r="G22" s="105" t="s">
        <v>269</v>
      </c>
      <c r="H22" s="69"/>
      <c r="I22" s="70"/>
      <c r="J22" s="70"/>
      <c r="K22" s="70"/>
      <c r="L22" s="173" t="s">
        <v>195</v>
      </c>
      <c r="M22" s="174"/>
      <c r="N22" s="175"/>
      <c r="O22" t="s">
        <v>265</v>
      </c>
    </row>
    <row r="23" spans="1:15" ht="20.100000000000001" customHeight="1">
      <c r="A23">
        <v>56</v>
      </c>
      <c r="B23" s="65">
        <v>16</v>
      </c>
      <c r="C23" s="102">
        <v>1811125560</v>
      </c>
      <c r="D23" s="67" t="s">
        <v>229</v>
      </c>
      <c r="E23" s="68" t="s">
        <v>96</v>
      </c>
      <c r="F23" s="105" t="s">
        <v>225</v>
      </c>
      <c r="G23" s="105" t="s">
        <v>273</v>
      </c>
      <c r="H23" s="69"/>
      <c r="I23" s="70"/>
      <c r="J23" s="70"/>
      <c r="K23" s="70"/>
      <c r="L23" s="173" t="s">
        <v>195</v>
      </c>
      <c r="M23" s="174"/>
      <c r="N23" s="175"/>
      <c r="O23" t="s">
        <v>265</v>
      </c>
    </row>
    <row r="24" spans="1:15" ht="20.100000000000001" customHeight="1">
      <c r="A24">
        <v>57</v>
      </c>
      <c r="B24" s="65">
        <v>17</v>
      </c>
      <c r="C24" s="102">
        <v>2021175034</v>
      </c>
      <c r="D24" s="67" t="s">
        <v>189</v>
      </c>
      <c r="E24" s="68" t="s">
        <v>89</v>
      </c>
      <c r="F24" s="105" t="s">
        <v>225</v>
      </c>
      <c r="G24" s="105" t="s">
        <v>269</v>
      </c>
      <c r="H24" s="69"/>
      <c r="I24" s="70"/>
      <c r="J24" s="70"/>
      <c r="K24" s="70"/>
      <c r="L24" s="173" t="s">
        <v>195</v>
      </c>
      <c r="M24" s="174"/>
      <c r="N24" s="175"/>
      <c r="O24" t="s">
        <v>265</v>
      </c>
    </row>
    <row r="25" spans="1:15" ht="20.100000000000001" customHeight="1">
      <c r="A25">
        <v>58</v>
      </c>
      <c r="B25" s="65">
        <v>18</v>
      </c>
      <c r="C25" s="102">
        <v>2021177770</v>
      </c>
      <c r="D25" s="67" t="s">
        <v>230</v>
      </c>
      <c r="E25" s="68" t="s">
        <v>98</v>
      </c>
      <c r="F25" s="105" t="s">
        <v>225</v>
      </c>
      <c r="G25" s="105" t="s">
        <v>269</v>
      </c>
      <c r="H25" s="69"/>
      <c r="I25" s="70"/>
      <c r="J25" s="70"/>
      <c r="K25" s="70"/>
      <c r="L25" s="173" t="s">
        <v>195</v>
      </c>
      <c r="M25" s="174"/>
      <c r="N25" s="175"/>
      <c r="O25" t="s">
        <v>265</v>
      </c>
    </row>
    <row r="26" spans="1:15" ht="20.100000000000001" customHeight="1">
      <c r="A26">
        <v>59</v>
      </c>
      <c r="B26" s="65">
        <v>19</v>
      </c>
      <c r="C26" s="102">
        <v>2021176397</v>
      </c>
      <c r="D26" s="67" t="s">
        <v>231</v>
      </c>
      <c r="E26" s="68" t="s">
        <v>100</v>
      </c>
      <c r="F26" s="105" t="s">
        <v>225</v>
      </c>
      <c r="G26" s="105" t="s">
        <v>269</v>
      </c>
      <c r="H26" s="69"/>
      <c r="I26" s="70"/>
      <c r="J26" s="70"/>
      <c r="K26" s="70"/>
      <c r="L26" s="173" t="s">
        <v>195</v>
      </c>
      <c r="M26" s="174"/>
      <c r="N26" s="175"/>
      <c r="O26" t="s">
        <v>265</v>
      </c>
    </row>
    <row r="27" spans="1:15" ht="20.100000000000001" customHeight="1">
      <c r="A27">
        <v>60</v>
      </c>
      <c r="B27" s="65">
        <v>20</v>
      </c>
      <c r="C27" s="102">
        <v>2021173371</v>
      </c>
      <c r="D27" s="67" t="s">
        <v>164</v>
      </c>
      <c r="E27" s="68" t="s">
        <v>97</v>
      </c>
      <c r="F27" s="105" t="s">
        <v>225</v>
      </c>
      <c r="G27" s="105" t="s">
        <v>269</v>
      </c>
      <c r="H27" s="69"/>
      <c r="I27" s="70"/>
      <c r="J27" s="70"/>
      <c r="K27" s="70"/>
      <c r="L27" s="173" t="s">
        <v>195</v>
      </c>
      <c r="M27" s="174"/>
      <c r="N27" s="175"/>
      <c r="O27" t="s">
        <v>265</v>
      </c>
    </row>
    <row r="28" spans="1:15" ht="20.100000000000001" customHeight="1">
      <c r="A28">
        <v>0</v>
      </c>
      <c r="B28" s="65">
        <v>21</v>
      </c>
      <c r="C28" s="102" t="s">
        <v>195</v>
      </c>
      <c r="D28" s="67" t="s">
        <v>195</v>
      </c>
      <c r="E28" s="68" t="s">
        <v>195</v>
      </c>
      <c r="F28" s="105" t="s">
        <v>195</v>
      </c>
      <c r="G28" s="105" t="s">
        <v>195</v>
      </c>
      <c r="H28" s="69"/>
      <c r="I28" s="70"/>
      <c r="J28" s="70"/>
      <c r="K28" s="70"/>
      <c r="L28" s="173" t="s">
        <v>195</v>
      </c>
      <c r="M28" s="174"/>
      <c r="N28" s="175"/>
      <c r="O28" t="s">
        <v>265</v>
      </c>
    </row>
    <row r="29" spans="1:15" ht="20.100000000000001" customHeight="1">
      <c r="A29">
        <v>0</v>
      </c>
      <c r="B29" s="65">
        <v>22</v>
      </c>
      <c r="C29" s="102" t="s">
        <v>195</v>
      </c>
      <c r="D29" s="67" t="s">
        <v>195</v>
      </c>
      <c r="E29" s="68" t="s">
        <v>195</v>
      </c>
      <c r="F29" s="105" t="s">
        <v>195</v>
      </c>
      <c r="G29" s="105" t="s">
        <v>195</v>
      </c>
      <c r="H29" s="69"/>
      <c r="I29" s="70"/>
      <c r="J29" s="70"/>
      <c r="K29" s="70"/>
      <c r="L29" s="173" t="s">
        <v>195</v>
      </c>
      <c r="M29" s="174"/>
      <c r="N29" s="175"/>
      <c r="O29" t="s">
        <v>265</v>
      </c>
    </row>
    <row r="30" spans="1:15" ht="20.100000000000001" customHeight="1">
      <c r="A30">
        <v>0</v>
      </c>
      <c r="B30" s="65">
        <v>23</v>
      </c>
      <c r="C30" s="102" t="s">
        <v>195</v>
      </c>
      <c r="D30" s="67" t="s">
        <v>195</v>
      </c>
      <c r="E30" s="68" t="s">
        <v>195</v>
      </c>
      <c r="F30" s="105" t="s">
        <v>195</v>
      </c>
      <c r="G30" s="105" t="s">
        <v>195</v>
      </c>
      <c r="H30" s="69"/>
      <c r="I30" s="70"/>
      <c r="J30" s="70"/>
      <c r="K30" s="70"/>
      <c r="L30" s="173" t="s">
        <v>195</v>
      </c>
      <c r="M30" s="174"/>
      <c r="N30" s="175"/>
      <c r="O30" t="s">
        <v>265</v>
      </c>
    </row>
    <row r="31" spans="1:15" ht="20.100000000000001" customHeight="1">
      <c r="A31">
        <v>0</v>
      </c>
      <c r="B31" s="65">
        <v>24</v>
      </c>
      <c r="C31" s="102" t="s">
        <v>195</v>
      </c>
      <c r="D31" s="67" t="s">
        <v>195</v>
      </c>
      <c r="E31" s="68" t="s">
        <v>195</v>
      </c>
      <c r="F31" s="105" t="s">
        <v>195</v>
      </c>
      <c r="G31" s="105" t="s">
        <v>195</v>
      </c>
      <c r="H31" s="69"/>
      <c r="I31" s="70"/>
      <c r="J31" s="70"/>
      <c r="K31" s="70"/>
      <c r="L31" s="173" t="s">
        <v>195</v>
      </c>
      <c r="M31" s="174"/>
      <c r="N31" s="175"/>
      <c r="O31" t="s">
        <v>265</v>
      </c>
    </row>
    <row r="32" spans="1:15" ht="20.100000000000001" customHeight="1">
      <c r="A32">
        <v>0</v>
      </c>
      <c r="B32" s="65">
        <v>25</v>
      </c>
      <c r="C32" s="102" t="s">
        <v>195</v>
      </c>
      <c r="D32" s="67" t="s">
        <v>195</v>
      </c>
      <c r="E32" s="68" t="s">
        <v>195</v>
      </c>
      <c r="F32" s="105" t="s">
        <v>195</v>
      </c>
      <c r="G32" s="105" t="s">
        <v>195</v>
      </c>
      <c r="H32" s="69"/>
      <c r="I32" s="70"/>
      <c r="J32" s="70"/>
      <c r="K32" s="70"/>
      <c r="L32" s="173" t="s">
        <v>195</v>
      </c>
      <c r="M32" s="174"/>
      <c r="N32" s="175"/>
      <c r="O32" t="s">
        <v>265</v>
      </c>
    </row>
    <row r="33" spans="1:16" ht="20.100000000000001" customHeight="1">
      <c r="A33">
        <v>0</v>
      </c>
      <c r="B33" s="65">
        <v>26</v>
      </c>
      <c r="C33" s="102" t="s">
        <v>195</v>
      </c>
      <c r="D33" s="67" t="s">
        <v>195</v>
      </c>
      <c r="E33" s="68" t="s">
        <v>195</v>
      </c>
      <c r="F33" s="105" t="s">
        <v>195</v>
      </c>
      <c r="G33" s="105" t="s">
        <v>195</v>
      </c>
      <c r="H33" s="69"/>
      <c r="I33" s="70"/>
      <c r="J33" s="70"/>
      <c r="K33" s="70"/>
      <c r="L33" s="173" t="s">
        <v>195</v>
      </c>
      <c r="M33" s="174"/>
      <c r="N33" s="175"/>
      <c r="O33" t="s">
        <v>265</v>
      </c>
    </row>
    <row r="34" spans="1:16" ht="20.100000000000001" customHeight="1">
      <c r="A34">
        <v>0</v>
      </c>
      <c r="B34" s="65">
        <v>27</v>
      </c>
      <c r="C34" s="102" t="s">
        <v>195</v>
      </c>
      <c r="D34" s="67" t="s">
        <v>195</v>
      </c>
      <c r="E34" s="68" t="s">
        <v>195</v>
      </c>
      <c r="F34" s="105" t="s">
        <v>195</v>
      </c>
      <c r="G34" s="105" t="s">
        <v>195</v>
      </c>
      <c r="H34" s="69"/>
      <c r="I34" s="70"/>
      <c r="J34" s="70"/>
      <c r="K34" s="70"/>
      <c r="L34" s="173" t="s">
        <v>195</v>
      </c>
      <c r="M34" s="174"/>
      <c r="N34" s="175"/>
      <c r="O34" t="s">
        <v>265</v>
      </c>
    </row>
    <row r="35" spans="1:16" ht="20.100000000000001" customHeight="1">
      <c r="A35">
        <v>0</v>
      </c>
      <c r="B35" s="65">
        <v>28</v>
      </c>
      <c r="C35" s="102" t="s">
        <v>195</v>
      </c>
      <c r="D35" s="67" t="s">
        <v>195</v>
      </c>
      <c r="E35" s="68" t="s">
        <v>195</v>
      </c>
      <c r="F35" s="105" t="s">
        <v>195</v>
      </c>
      <c r="G35" s="105" t="s">
        <v>195</v>
      </c>
      <c r="H35" s="69"/>
      <c r="I35" s="70"/>
      <c r="J35" s="70"/>
      <c r="K35" s="70"/>
      <c r="L35" s="173" t="s">
        <v>195</v>
      </c>
      <c r="M35" s="174"/>
      <c r="N35" s="175"/>
      <c r="O35" t="s">
        <v>265</v>
      </c>
    </row>
    <row r="36" spans="1:16" ht="20.100000000000001" customHeight="1">
      <c r="A36">
        <v>0</v>
      </c>
      <c r="B36" s="65">
        <v>29</v>
      </c>
      <c r="C36" s="102" t="s">
        <v>195</v>
      </c>
      <c r="D36" s="67" t="s">
        <v>195</v>
      </c>
      <c r="E36" s="68" t="s">
        <v>195</v>
      </c>
      <c r="F36" s="105" t="s">
        <v>195</v>
      </c>
      <c r="G36" s="105" t="s">
        <v>195</v>
      </c>
      <c r="H36" s="69"/>
      <c r="I36" s="70"/>
      <c r="J36" s="70"/>
      <c r="K36" s="70"/>
      <c r="L36" s="173" t="s">
        <v>195</v>
      </c>
      <c r="M36" s="174"/>
      <c r="N36" s="175"/>
      <c r="O36" t="s">
        <v>265</v>
      </c>
    </row>
    <row r="37" spans="1:16" ht="20.100000000000001" customHeight="1">
      <c r="A37">
        <v>0</v>
      </c>
      <c r="B37" s="72">
        <v>30</v>
      </c>
      <c r="C37" s="102" t="s">
        <v>195</v>
      </c>
      <c r="D37" s="67" t="s">
        <v>195</v>
      </c>
      <c r="E37" s="68" t="s">
        <v>195</v>
      </c>
      <c r="F37" s="105" t="s">
        <v>195</v>
      </c>
      <c r="G37" s="105" t="s">
        <v>195</v>
      </c>
      <c r="H37" s="73"/>
      <c r="I37" s="74"/>
      <c r="J37" s="74"/>
      <c r="K37" s="74"/>
      <c r="L37" s="173" t="s">
        <v>195</v>
      </c>
      <c r="M37" s="174"/>
      <c r="N37" s="175"/>
      <c r="O37" t="s">
        <v>265</v>
      </c>
    </row>
    <row r="38" spans="1:16" ht="23.25" customHeight="1">
      <c r="A38">
        <v>0</v>
      </c>
      <c r="B38" s="75" t="s">
        <v>73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>
        <v>0</v>
      </c>
      <c r="B39" s="82" t="s">
        <v>80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20.100000000000001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79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11" t="s">
        <v>52</v>
      </c>
      <c r="I44" s="112">
        <v>5</v>
      </c>
      <c r="J44" s="88"/>
      <c r="K44" s="88"/>
      <c r="L44" s="109" t="s">
        <v>50</v>
      </c>
      <c r="M44" s="110">
        <v>1</v>
      </c>
      <c r="N44" s="110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44 A8:A44 G6:G37">
    <cfRule type="cellIs" dxfId="7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6" t="s">
        <v>59</v>
      </c>
      <c r="D1" s="186"/>
      <c r="E1" s="57"/>
      <c r="F1" s="170" t="s">
        <v>81</v>
      </c>
      <c r="G1" s="170"/>
      <c r="H1" s="170"/>
      <c r="I1" s="170"/>
      <c r="J1" s="170"/>
      <c r="K1" s="170"/>
      <c r="L1" s="58" t="s">
        <v>260</v>
      </c>
    </row>
    <row r="2" spans="1:15" s="56" customFormat="1">
      <c r="C2" s="186" t="s">
        <v>61</v>
      </c>
      <c r="D2" s="186"/>
      <c r="E2" s="59" t="s">
        <v>255</v>
      </c>
      <c r="F2" s="187" t="s">
        <v>261</v>
      </c>
      <c r="G2" s="187"/>
      <c r="H2" s="187"/>
      <c r="I2" s="187"/>
      <c r="J2" s="187"/>
      <c r="K2" s="187"/>
      <c r="L2" s="60" t="s">
        <v>62</v>
      </c>
      <c r="M2" s="61" t="s">
        <v>63</v>
      </c>
      <c r="N2" s="61">
        <v>2</v>
      </c>
    </row>
    <row r="3" spans="1:15" s="62" customFormat="1" ht="18.75" customHeight="1">
      <c r="C3" s="63" t="s">
        <v>57</v>
      </c>
      <c r="D3" s="171" t="s">
        <v>262</v>
      </c>
      <c r="E3" s="171"/>
      <c r="F3" s="171"/>
      <c r="G3" s="171"/>
      <c r="H3" s="171"/>
      <c r="I3" s="171"/>
      <c r="J3" s="171"/>
      <c r="K3" s="171"/>
      <c r="L3" s="60" t="s">
        <v>64</v>
      </c>
      <c r="M3" s="60" t="s">
        <v>63</v>
      </c>
      <c r="N3" s="60">
        <v>2</v>
      </c>
    </row>
    <row r="4" spans="1:15" s="62" customFormat="1" ht="18.75" customHeight="1">
      <c r="B4" s="172" t="s">
        <v>278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65</v>
      </c>
      <c r="M4" s="60" t="s">
        <v>63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66</v>
      </c>
      <c r="D6" s="168" t="s">
        <v>9</v>
      </c>
      <c r="E6" s="169" t="s">
        <v>10</v>
      </c>
      <c r="F6" s="167" t="s">
        <v>77</v>
      </c>
      <c r="G6" s="167" t="s">
        <v>78</v>
      </c>
      <c r="H6" s="167" t="s">
        <v>68</v>
      </c>
      <c r="I6" s="167" t="s">
        <v>69</v>
      </c>
      <c r="J6" s="176" t="s">
        <v>58</v>
      </c>
      <c r="K6" s="176"/>
      <c r="L6" s="177" t="s">
        <v>70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71</v>
      </c>
      <c r="K7" s="64" t="s">
        <v>72</v>
      </c>
      <c r="L7" s="180"/>
      <c r="M7" s="181"/>
      <c r="N7" s="182"/>
    </row>
    <row r="8" spans="1:15" ht="20.100000000000001" customHeight="1">
      <c r="A8">
        <v>61</v>
      </c>
      <c r="B8" s="65">
        <v>1</v>
      </c>
      <c r="C8" s="102">
        <v>2021177433</v>
      </c>
      <c r="D8" s="67" t="s">
        <v>183</v>
      </c>
      <c r="E8" s="68" t="s">
        <v>165</v>
      </c>
      <c r="F8" s="105" t="s">
        <v>225</v>
      </c>
      <c r="G8" s="105" t="s">
        <v>269</v>
      </c>
      <c r="H8" s="69"/>
      <c r="I8" s="70"/>
      <c r="J8" s="70"/>
      <c r="K8" s="70"/>
      <c r="L8" s="183" t="s">
        <v>195</v>
      </c>
      <c r="M8" s="184"/>
      <c r="N8" s="185"/>
      <c r="O8" t="s">
        <v>265</v>
      </c>
    </row>
    <row r="9" spans="1:15" ht="20.100000000000001" customHeight="1">
      <c r="A9">
        <v>62</v>
      </c>
      <c r="B9" s="65">
        <v>2</v>
      </c>
      <c r="C9" s="102">
        <v>2021176848</v>
      </c>
      <c r="D9" s="67" t="s">
        <v>232</v>
      </c>
      <c r="E9" s="68" t="s">
        <v>121</v>
      </c>
      <c r="F9" s="105" t="s">
        <v>225</v>
      </c>
      <c r="G9" s="105" t="s">
        <v>269</v>
      </c>
      <c r="H9" s="69"/>
      <c r="I9" s="70"/>
      <c r="J9" s="70"/>
      <c r="K9" s="70"/>
      <c r="L9" s="173" t="s">
        <v>195</v>
      </c>
      <c r="M9" s="174"/>
      <c r="N9" s="175"/>
      <c r="O9" t="s">
        <v>265</v>
      </c>
    </row>
    <row r="10" spans="1:15" ht="20.100000000000001" customHeight="1">
      <c r="A10">
        <v>63</v>
      </c>
      <c r="B10" s="65">
        <v>3</v>
      </c>
      <c r="C10" s="102">
        <v>2021174263</v>
      </c>
      <c r="D10" s="67" t="s">
        <v>157</v>
      </c>
      <c r="E10" s="68" t="s">
        <v>170</v>
      </c>
      <c r="F10" s="105" t="s">
        <v>225</v>
      </c>
      <c r="G10" s="105" t="s">
        <v>269</v>
      </c>
      <c r="H10" s="69"/>
      <c r="I10" s="70"/>
      <c r="J10" s="70"/>
      <c r="K10" s="70"/>
      <c r="L10" s="173" t="s">
        <v>195</v>
      </c>
      <c r="M10" s="174"/>
      <c r="N10" s="175"/>
      <c r="O10" t="s">
        <v>265</v>
      </c>
    </row>
    <row r="11" spans="1:15" ht="20.100000000000001" customHeight="1">
      <c r="A11">
        <v>64</v>
      </c>
      <c r="B11" s="65">
        <v>4</v>
      </c>
      <c r="C11" s="102">
        <v>2021176146</v>
      </c>
      <c r="D11" s="67" t="s">
        <v>162</v>
      </c>
      <c r="E11" s="68" t="s">
        <v>144</v>
      </c>
      <c r="F11" s="105" t="s">
        <v>225</v>
      </c>
      <c r="G11" s="105" t="s">
        <v>269</v>
      </c>
      <c r="H11" s="69"/>
      <c r="I11" s="70"/>
      <c r="J11" s="70"/>
      <c r="K11" s="70"/>
      <c r="L11" s="173" t="s">
        <v>195</v>
      </c>
      <c r="M11" s="174"/>
      <c r="N11" s="175"/>
      <c r="O11" t="s">
        <v>265</v>
      </c>
    </row>
    <row r="12" spans="1:15" ht="20.100000000000001" customHeight="1">
      <c r="A12">
        <v>65</v>
      </c>
      <c r="B12" s="65">
        <v>5</v>
      </c>
      <c r="C12" s="102">
        <v>2021174333</v>
      </c>
      <c r="D12" s="67" t="s">
        <v>194</v>
      </c>
      <c r="E12" s="68" t="s">
        <v>95</v>
      </c>
      <c r="F12" s="105" t="s">
        <v>225</v>
      </c>
      <c r="G12" s="105" t="s">
        <v>269</v>
      </c>
      <c r="H12" s="69"/>
      <c r="I12" s="70"/>
      <c r="J12" s="70"/>
      <c r="K12" s="70"/>
      <c r="L12" s="173" t="s">
        <v>195</v>
      </c>
      <c r="M12" s="174"/>
      <c r="N12" s="175"/>
      <c r="O12" t="s">
        <v>265</v>
      </c>
    </row>
    <row r="13" spans="1:15" ht="20.100000000000001" customHeight="1">
      <c r="A13">
        <v>66</v>
      </c>
      <c r="B13" s="65">
        <v>6</v>
      </c>
      <c r="C13" s="102">
        <v>2021126193</v>
      </c>
      <c r="D13" s="67" t="s">
        <v>233</v>
      </c>
      <c r="E13" s="68" t="s">
        <v>130</v>
      </c>
      <c r="F13" s="105" t="s">
        <v>225</v>
      </c>
      <c r="G13" s="105" t="s">
        <v>269</v>
      </c>
      <c r="H13" s="69"/>
      <c r="I13" s="70"/>
      <c r="J13" s="70"/>
      <c r="K13" s="70"/>
      <c r="L13" s="173" t="s">
        <v>195</v>
      </c>
      <c r="M13" s="174"/>
      <c r="N13" s="175"/>
      <c r="O13" t="s">
        <v>265</v>
      </c>
    </row>
    <row r="14" spans="1:15" ht="20.100000000000001" customHeight="1">
      <c r="A14">
        <v>67</v>
      </c>
      <c r="B14" s="65">
        <v>7</v>
      </c>
      <c r="C14" s="102">
        <v>2021173374</v>
      </c>
      <c r="D14" s="67" t="s">
        <v>193</v>
      </c>
      <c r="E14" s="68" t="s">
        <v>118</v>
      </c>
      <c r="F14" s="105" t="s">
        <v>225</v>
      </c>
      <c r="G14" s="105" t="s">
        <v>269</v>
      </c>
      <c r="H14" s="69"/>
      <c r="I14" s="70"/>
      <c r="J14" s="70"/>
      <c r="K14" s="70"/>
      <c r="L14" s="173" t="s">
        <v>195</v>
      </c>
      <c r="M14" s="174"/>
      <c r="N14" s="175"/>
      <c r="O14" t="s">
        <v>265</v>
      </c>
    </row>
    <row r="15" spans="1:15" ht="20.100000000000001" customHeight="1">
      <c r="A15">
        <v>68</v>
      </c>
      <c r="B15" s="65">
        <v>8</v>
      </c>
      <c r="C15" s="102">
        <v>2021173781</v>
      </c>
      <c r="D15" s="67" t="s">
        <v>157</v>
      </c>
      <c r="E15" s="68" t="s">
        <v>118</v>
      </c>
      <c r="F15" s="105" t="s">
        <v>225</v>
      </c>
      <c r="G15" s="105" t="s">
        <v>269</v>
      </c>
      <c r="H15" s="69"/>
      <c r="I15" s="70"/>
      <c r="J15" s="70"/>
      <c r="K15" s="70"/>
      <c r="L15" s="173" t="s">
        <v>195</v>
      </c>
      <c r="M15" s="174"/>
      <c r="N15" s="175"/>
      <c r="O15" t="s">
        <v>265</v>
      </c>
    </row>
    <row r="16" spans="1:15" ht="20.100000000000001" customHeight="1">
      <c r="A16">
        <v>69</v>
      </c>
      <c r="B16" s="65">
        <v>9</v>
      </c>
      <c r="C16" s="102">
        <v>2021177297</v>
      </c>
      <c r="D16" s="67" t="s">
        <v>234</v>
      </c>
      <c r="E16" s="68" t="s">
        <v>107</v>
      </c>
      <c r="F16" s="105" t="s">
        <v>225</v>
      </c>
      <c r="G16" s="105" t="s">
        <v>269</v>
      </c>
      <c r="H16" s="69"/>
      <c r="I16" s="70"/>
      <c r="J16" s="70"/>
      <c r="K16" s="70"/>
      <c r="L16" s="173" t="s">
        <v>195</v>
      </c>
      <c r="M16" s="174"/>
      <c r="N16" s="175"/>
      <c r="O16" t="s">
        <v>265</v>
      </c>
    </row>
    <row r="17" spans="1:15" ht="20.100000000000001" customHeight="1">
      <c r="A17">
        <v>70</v>
      </c>
      <c r="B17" s="65">
        <v>10</v>
      </c>
      <c r="C17" s="102">
        <v>2021177581</v>
      </c>
      <c r="D17" s="67" t="s">
        <v>178</v>
      </c>
      <c r="E17" s="68" t="s">
        <v>107</v>
      </c>
      <c r="F17" s="105" t="s">
        <v>225</v>
      </c>
      <c r="G17" s="105" t="s">
        <v>269</v>
      </c>
      <c r="H17" s="69"/>
      <c r="I17" s="70"/>
      <c r="J17" s="70"/>
      <c r="K17" s="70"/>
      <c r="L17" s="173" t="s">
        <v>195</v>
      </c>
      <c r="M17" s="174"/>
      <c r="N17" s="175"/>
      <c r="O17" t="s">
        <v>265</v>
      </c>
    </row>
    <row r="18" spans="1:15" ht="20.100000000000001" customHeight="1">
      <c r="A18">
        <v>71</v>
      </c>
      <c r="B18" s="65">
        <v>11</v>
      </c>
      <c r="C18" s="102">
        <v>1921173823</v>
      </c>
      <c r="D18" s="67" t="s">
        <v>235</v>
      </c>
      <c r="E18" s="68" t="s">
        <v>111</v>
      </c>
      <c r="F18" s="105" t="s">
        <v>225</v>
      </c>
      <c r="G18" s="105" t="s">
        <v>271</v>
      </c>
      <c r="H18" s="69"/>
      <c r="I18" s="70"/>
      <c r="J18" s="70"/>
      <c r="K18" s="70"/>
      <c r="L18" s="173" t="s">
        <v>267</v>
      </c>
      <c r="M18" s="174"/>
      <c r="N18" s="175"/>
      <c r="O18" t="s">
        <v>265</v>
      </c>
    </row>
    <row r="19" spans="1:15" ht="20.100000000000001" customHeight="1">
      <c r="A19">
        <v>72</v>
      </c>
      <c r="B19" s="65">
        <v>12</v>
      </c>
      <c r="C19" s="102">
        <v>2021175877</v>
      </c>
      <c r="D19" s="67" t="s">
        <v>236</v>
      </c>
      <c r="E19" s="68" t="s">
        <v>113</v>
      </c>
      <c r="F19" s="105" t="s">
        <v>225</v>
      </c>
      <c r="G19" s="105" t="s">
        <v>269</v>
      </c>
      <c r="H19" s="69"/>
      <c r="I19" s="70"/>
      <c r="J19" s="70"/>
      <c r="K19" s="70"/>
      <c r="L19" s="173" t="s">
        <v>195</v>
      </c>
      <c r="M19" s="174"/>
      <c r="N19" s="175"/>
      <c r="O19" t="s">
        <v>265</v>
      </c>
    </row>
    <row r="20" spans="1:15" ht="20.100000000000001" customHeight="1">
      <c r="A20">
        <v>73</v>
      </c>
      <c r="B20" s="65">
        <v>13</v>
      </c>
      <c r="C20" s="102">
        <v>1811123952</v>
      </c>
      <c r="D20" s="67" t="s">
        <v>237</v>
      </c>
      <c r="E20" s="68" t="s">
        <v>116</v>
      </c>
      <c r="F20" s="105" t="s">
        <v>225</v>
      </c>
      <c r="G20" s="105" t="s">
        <v>273</v>
      </c>
      <c r="H20" s="69"/>
      <c r="I20" s="70"/>
      <c r="J20" s="70"/>
      <c r="K20" s="70"/>
      <c r="L20" s="173" t="s">
        <v>195</v>
      </c>
      <c r="M20" s="174"/>
      <c r="N20" s="175"/>
      <c r="O20" t="s">
        <v>265</v>
      </c>
    </row>
    <row r="21" spans="1:15" ht="20.100000000000001" customHeight="1">
      <c r="A21">
        <v>74</v>
      </c>
      <c r="B21" s="65">
        <v>14</v>
      </c>
      <c r="C21" s="102">
        <v>2021171014</v>
      </c>
      <c r="D21" s="67" t="s">
        <v>238</v>
      </c>
      <c r="E21" s="68" t="s">
        <v>112</v>
      </c>
      <c r="F21" s="105" t="s">
        <v>225</v>
      </c>
      <c r="G21" s="105" t="s">
        <v>269</v>
      </c>
      <c r="H21" s="69"/>
      <c r="I21" s="70"/>
      <c r="J21" s="70"/>
      <c r="K21" s="70"/>
      <c r="L21" s="173" t="s">
        <v>195</v>
      </c>
      <c r="M21" s="174"/>
      <c r="N21" s="175"/>
      <c r="O21" t="s">
        <v>265</v>
      </c>
    </row>
    <row r="22" spans="1:15" ht="20.100000000000001" customHeight="1">
      <c r="A22">
        <v>75</v>
      </c>
      <c r="B22" s="65">
        <v>15</v>
      </c>
      <c r="C22" s="102">
        <v>1921163747</v>
      </c>
      <c r="D22" s="67" t="s">
        <v>192</v>
      </c>
      <c r="E22" s="68" t="s">
        <v>145</v>
      </c>
      <c r="F22" s="105" t="s">
        <v>225</v>
      </c>
      <c r="G22" s="105" t="s">
        <v>272</v>
      </c>
      <c r="H22" s="69"/>
      <c r="I22" s="70"/>
      <c r="J22" s="70"/>
      <c r="K22" s="70"/>
      <c r="L22" s="173" t="s">
        <v>195</v>
      </c>
      <c r="M22" s="174"/>
      <c r="N22" s="175"/>
      <c r="O22" t="s">
        <v>265</v>
      </c>
    </row>
    <row r="23" spans="1:15" ht="20.100000000000001" customHeight="1">
      <c r="A23">
        <v>76</v>
      </c>
      <c r="B23" s="65">
        <v>16</v>
      </c>
      <c r="C23" s="102">
        <v>2021254197</v>
      </c>
      <c r="D23" s="67" t="s">
        <v>168</v>
      </c>
      <c r="E23" s="68" t="s">
        <v>115</v>
      </c>
      <c r="F23" s="105" t="s">
        <v>225</v>
      </c>
      <c r="G23" s="105" t="s">
        <v>269</v>
      </c>
      <c r="H23" s="69"/>
      <c r="I23" s="70"/>
      <c r="J23" s="70"/>
      <c r="K23" s="70"/>
      <c r="L23" s="173" t="s">
        <v>195</v>
      </c>
      <c r="M23" s="174"/>
      <c r="N23" s="175"/>
      <c r="O23" t="s">
        <v>265</v>
      </c>
    </row>
    <row r="24" spans="1:15" ht="20.100000000000001" customHeight="1">
      <c r="A24">
        <v>77</v>
      </c>
      <c r="B24" s="65">
        <v>17</v>
      </c>
      <c r="C24" s="102">
        <v>2021177149</v>
      </c>
      <c r="D24" s="67" t="s">
        <v>162</v>
      </c>
      <c r="E24" s="68" t="s">
        <v>90</v>
      </c>
      <c r="F24" s="105" t="s">
        <v>239</v>
      </c>
      <c r="G24" s="105" t="s">
        <v>269</v>
      </c>
      <c r="H24" s="69"/>
      <c r="I24" s="70"/>
      <c r="J24" s="70"/>
      <c r="K24" s="70"/>
      <c r="L24" s="173" t="s">
        <v>195</v>
      </c>
      <c r="M24" s="174"/>
      <c r="N24" s="175"/>
      <c r="O24" t="s">
        <v>265</v>
      </c>
    </row>
    <row r="25" spans="1:15" ht="20.100000000000001" customHeight="1">
      <c r="A25">
        <v>78</v>
      </c>
      <c r="B25" s="65">
        <v>18</v>
      </c>
      <c r="C25" s="102">
        <v>2021176752</v>
      </c>
      <c r="D25" s="67" t="s">
        <v>240</v>
      </c>
      <c r="E25" s="68" t="s">
        <v>184</v>
      </c>
      <c r="F25" s="105" t="s">
        <v>239</v>
      </c>
      <c r="G25" s="105" t="s">
        <v>269</v>
      </c>
      <c r="H25" s="69"/>
      <c r="I25" s="70"/>
      <c r="J25" s="70"/>
      <c r="K25" s="70"/>
      <c r="L25" s="173" t="s">
        <v>195</v>
      </c>
      <c r="M25" s="174"/>
      <c r="N25" s="175"/>
      <c r="O25" t="s">
        <v>265</v>
      </c>
    </row>
    <row r="26" spans="1:15" ht="20.100000000000001" customHeight="1">
      <c r="A26">
        <v>79</v>
      </c>
      <c r="B26" s="65">
        <v>19</v>
      </c>
      <c r="C26" s="102">
        <v>2021166363</v>
      </c>
      <c r="D26" s="67" t="s">
        <v>241</v>
      </c>
      <c r="E26" s="68" t="s">
        <v>105</v>
      </c>
      <c r="F26" s="105" t="s">
        <v>239</v>
      </c>
      <c r="G26" s="105" t="s">
        <v>268</v>
      </c>
      <c r="H26" s="69"/>
      <c r="I26" s="70"/>
      <c r="J26" s="70"/>
      <c r="K26" s="70"/>
      <c r="L26" s="173" t="s">
        <v>195</v>
      </c>
      <c r="M26" s="174"/>
      <c r="N26" s="175"/>
      <c r="O26" t="s">
        <v>265</v>
      </c>
    </row>
    <row r="27" spans="1:15" ht="20.100000000000001" customHeight="1">
      <c r="A27">
        <v>80</v>
      </c>
      <c r="B27" s="65">
        <v>20</v>
      </c>
      <c r="C27" s="102">
        <v>2021175627</v>
      </c>
      <c r="D27" s="67" t="s">
        <v>158</v>
      </c>
      <c r="E27" s="68" t="s">
        <v>91</v>
      </c>
      <c r="F27" s="105" t="s">
        <v>239</v>
      </c>
      <c r="G27" s="105" t="s">
        <v>269</v>
      </c>
      <c r="H27" s="69"/>
      <c r="I27" s="70"/>
      <c r="J27" s="70"/>
      <c r="K27" s="70"/>
      <c r="L27" s="173" t="s">
        <v>195</v>
      </c>
      <c r="M27" s="174"/>
      <c r="N27" s="175"/>
      <c r="O27" t="s">
        <v>265</v>
      </c>
    </row>
    <row r="28" spans="1:15" ht="20.100000000000001" customHeight="1">
      <c r="A28">
        <v>0</v>
      </c>
      <c r="B28" s="65">
        <v>21</v>
      </c>
      <c r="C28" s="102" t="s">
        <v>195</v>
      </c>
      <c r="D28" s="67" t="s">
        <v>195</v>
      </c>
      <c r="E28" s="68" t="s">
        <v>195</v>
      </c>
      <c r="F28" s="105" t="s">
        <v>195</v>
      </c>
      <c r="G28" s="105" t="s">
        <v>195</v>
      </c>
      <c r="H28" s="69"/>
      <c r="I28" s="70"/>
      <c r="J28" s="70"/>
      <c r="K28" s="70"/>
      <c r="L28" s="173" t="s">
        <v>195</v>
      </c>
      <c r="M28" s="174"/>
      <c r="N28" s="175"/>
      <c r="O28" t="s">
        <v>265</v>
      </c>
    </row>
    <row r="29" spans="1:15" ht="20.100000000000001" customHeight="1">
      <c r="A29">
        <v>0</v>
      </c>
      <c r="B29" s="65">
        <v>22</v>
      </c>
      <c r="C29" s="102" t="s">
        <v>195</v>
      </c>
      <c r="D29" s="67" t="s">
        <v>195</v>
      </c>
      <c r="E29" s="68" t="s">
        <v>195</v>
      </c>
      <c r="F29" s="105" t="s">
        <v>195</v>
      </c>
      <c r="G29" s="105" t="s">
        <v>195</v>
      </c>
      <c r="H29" s="69"/>
      <c r="I29" s="70"/>
      <c r="J29" s="70"/>
      <c r="K29" s="70"/>
      <c r="L29" s="173" t="s">
        <v>195</v>
      </c>
      <c r="M29" s="174"/>
      <c r="N29" s="175"/>
      <c r="O29" t="s">
        <v>265</v>
      </c>
    </row>
    <row r="30" spans="1:15" ht="20.100000000000001" customHeight="1">
      <c r="A30">
        <v>0</v>
      </c>
      <c r="B30" s="65">
        <v>23</v>
      </c>
      <c r="C30" s="102" t="s">
        <v>195</v>
      </c>
      <c r="D30" s="67" t="s">
        <v>195</v>
      </c>
      <c r="E30" s="68" t="s">
        <v>195</v>
      </c>
      <c r="F30" s="105" t="s">
        <v>195</v>
      </c>
      <c r="G30" s="105" t="s">
        <v>195</v>
      </c>
      <c r="H30" s="69"/>
      <c r="I30" s="70"/>
      <c r="J30" s="70"/>
      <c r="K30" s="70"/>
      <c r="L30" s="173" t="s">
        <v>195</v>
      </c>
      <c r="M30" s="174"/>
      <c r="N30" s="175"/>
      <c r="O30" t="s">
        <v>265</v>
      </c>
    </row>
    <row r="31" spans="1:15" ht="20.100000000000001" customHeight="1">
      <c r="A31">
        <v>0</v>
      </c>
      <c r="B31" s="65">
        <v>24</v>
      </c>
      <c r="C31" s="102" t="s">
        <v>195</v>
      </c>
      <c r="D31" s="67" t="s">
        <v>195</v>
      </c>
      <c r="E31" s="68" t="s">
        <v>195</v>
      </c>
      <c r="F31" s="105" t="s">
        <v>195</v>
      </c>
      <c r="G31" s="105" t="s">
        <v>195</v>
      </c>
      <c r="H31" s="69"/>
      <c r="I31" s="70"/>
      <c r="J31" s="70"/>
      <c r="K31" s="70"/>
      <c r="L31" s="173" t="s">
        <v>195</v>
      </c>
      <c r="M31" s="174"/>
      <c r="N31" s="175"/>
      <c r="O31" t="s">
        <v>265</v>
      </c>
    </row>
    <row r="32" spans="1:15" ht="20.100000000000001" customHeight="1">
      <c r="A32">
        <v>0</v>
      </c>
      <c r="B32" s="65">
        <v>25</v>
      </c>
      <c r="C32" s="102" t="s">
        <v>195</v>
      </c>
      <c r="D32" s="67" t="s">
        <v>195</v>
      </c>
      <c r="E32" s="68" t="s">
        <v>195</v>
      </c>
      <c r="F32" s="105" t="s">
        <v>195</v>
      </c>
      <c r="G32" s="105" t="s">
        <v>195</v>
      </c>
      <c r="H32" s="69"/>
      <c r="I32" s="70"/>
      <c r="J32" s="70"/>
      <c r="K32" s="70"/>
      <c r="L32" s="173" t="s">
        <v>195</v>
      </c>
      <c r="M32" s="174"/>
      <c r="N32" s="175"/>
      <c r="O32" t="s">
        <v>265</v>
      </c>
    </row>
    <row r="33" spans="1:16" ht="20.100000000000001" customHeight="1">
      <c r="A33">
        <v>0</v>
      </c>
      <c r="B33" s="65">
        <v>26</v>
      </c>
      <c r="C33" s="102" t="s">
        <v>195</v>
      </c>
      <c r="D33" s="67" t="s">
        <v>195</v>
      </c>
      <c r="E33" s="68" t="s">
        <v>195</v>
      </c>
      <c r="F33" s="105" t="s">
        <v>195</v>
      </c>
      <c r="G33" s="105" t="s">
        <v>195</v>
      </c>
      <c r="H33" s="69"/>
      <c r="I33" s="70"/>
      <c r="J33" s="70"/>
      <c r="K33" s="70"/>
      <c r="L33" s="173" t="s">
        <v>195</v>
      </c>
      <c r="M33" s="174"/>
      <c r="N33" s="175"/>
      <c r="O33" t="s">
        <v>265</v>
      </c>
    </row>
    <row r="34" spans="1:16" ht="20.100000000000001" customHeight="1">
      <c r="A34">
        <v>0</v>
      </c>
      <c r="B34" s="65">
        <v>27</v>
      </c>
      <c r="C34" s="102" t="s">
        <v>195</v>
      </c>
      <c r="D34" s="67" t="s">
        <v>195</v>
      </c>
      <c r="E34" s="68" t="s">
        <v>195</v>
      </c>
      <c r="F34" s="105" t="s">
        <v>195</v>
      </c>
      <c r="G34" s="105" t="s">
        <v>195</v>
      </c>
      <c r="H34" s="69"/>
      <c r="I34" s="70"/>
      <c r="J34" s="70"/>
      <c r="K34" s="70"/>
      <c r="L34" s="173" t="s">
        <v>195</v>
      </c>
      <c r="M34" s="174"/>
      <c r="N34" s="175"/>
      <c r="O34" t="s">
        <v>265</v>
      </c>
    </row>
    <row r="35" spans="1:16" ht="20.100000000000001" customHeight="1">
      <c r="A35">
        <v>0</v>
      </c>
      <c r="B35" s="65">
        <v>28</v>
      </c>
      <c r="C35" s="102" t="s">
        <v>195</v>
      </c>
      <c r="D35" s="67" t="s">
        <v>195</v>
      </c>
      <c r="E35" s="68" t="s">
        <v>195</v>
      </c>
      <c r="F35" s="105" t="s">
        <v>195</v>
      </c>
      <c r="G35" s="105" t="s">
        <v>195</v>
      </c>
      <c r="H35" s="69"/>
      <c r="I35" s="70"/>
      <c r="J35" s="70"/>
      <c r="K35" s="70"/>
      <c r="L35" s="173" t="s">
        <v>195</v>
      </c>
      <c r="M35" s="174"/>
      <c r="N35" s="175"/>
      <c r="O35" t="s">
        <v>265</v>
      </c>
    </row>
    <row r="36" spans="1:16" ht="20.100000000000001" customHeight="1">
      <c r="A36">
        <v>0</v>
      </c>
      <c r="B36" s="65">
        <v>29</v>
      </c>
      <c r="C36" s="102" t="s">
        <v>195</v>
      </c>
      <c r="D36" s="67" t="s">
        <v>195</v>
      </c>
      <c r="E36" s="68" t="s">
        <v>195</v>
      </c>
      <c r="F36" s="105" t="s">
        <v>195</v>
      </c>
      <c r="G36" s="105" t="s">
        <v>195</v>
      </c>
      <c r="H36" s="69"/>
      <c r="I36" s="70"/>
      <c r="J36" s="70"/>
      <c r="K36" s="70"/>
      <c r="L36" s="173" t="s">
        <v>195</v>
      </c>
      <c r="M36" s="174"/>
      <c r="N36" s="175"/>
      <c r="O36" t="s">
        <v>265</v>
      </c>
    </row>
    <row r="37" spans="1:16" ht="20.100000000000001" customHeight="1">
      <c r="A37">
        <v>0</v>
      </c>
      <c r="B37" s="72">
        <v>30</v>
      </c>
      <c r="C37" s="102" t="s">
        <v>195</v>
      </c>
      <c r="D37" s="67" t="s">
        <v>195</v>
      </c>
      <c r="E37" s="68" t="s">
        <v>195</v>
      </c>
      <c r="F37" s="105" t="s">
        <v>195</v>
      </c>
      <c r="G37" s="105" t="s">
        <v>195</v>
      </c>
      <c r="H37" s="73"/>
      <c r="I37" s="74"/>
      <c r="J37" s="74"/>
      <c r="K37" s="74"/>
      <c r="L37" s="173" t="s">
        <v>195</v>
      </c>
      <c r="M37" s="174"/>
      <c r="N37" s="175"/>
      <c r="O37" t="s">
        <v>265</v>
      </c>
    </row>
    <row r="38" spans="1:16" ht="23.25" customHeight="1">
      <c r="A38">
        <v>0</v>
      </c>
      <c r="B38" s="75" t="s">
        <v>73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>
        <v>0</v>
      </c>
      <c r="B39" s="82" t="s">
        <v>80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20.100000000000001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79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11" t="s">
        <v>53</v>
      </c>
      <c r="I44" s="112">
        <v>5</v>
      </c>
      <c r="J44" s="88"/>
      <c r="K44" s="88"/>
      <c r="L44" s="109" t="s">
        <v>50</v>
      </c>
      <c r="M44" s="110">
        <v>1</v>
      </c>
      <c r="N44" s="110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44 A8:A44 G6:G37">
    <cfRule type="cellIs" dxfId="6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6" t="s">
        <v>59</v>
      </c>
      <c r="D1" s="186"/>
      <c r="E1" s="57"/>
      <c r="F1" s="170" t="s">
        <v>81</v>
      </c>
      <c r="G1" s="170"/>
      <c r="H1" s="170"/>
      <c r="I1" s="170"/>
      <c r="J1" s="170"/>
      <c r="K1" s="170"/>
      <c r="L1" s="58" t="s">
        <v>256</v>
      </c>
    </row>
    <row r="2" spans="1:15" s="56" customFormat="1">
      <c r="C2" s="186" t="s">
        <v>61</v>
      </c>
      <c r="D2" s="186"/>
      <c r="E2" s="59" t="s">
        <v>136</v>
      </c>
      <c r="F2" s="187" t="s">
        <v>261</v>
      </c>
      <c r="G2" s="187"/>
      <c r="H2" s="187"/>
      <c r="I2" s="187"/>
      <c r="J2" s="187"/>
      <c r="K2" s="187"/>
      <c r="L2" s="60" t="s">
        <v>62</v>
      </c>
      <c r="M2" s="61" t="s">
        <v>63</v>
      </c>
      <c r="N2" s="61">
        <v>2</v>
      </c>
    </row>
    <row r="3" spans="1:15" s="62" customFormat="1" ht="18.75" customHeight="1">
      <c r="C3" s="63" t="s">
        <v>279</v>
      </c>
      <c r="D3" s="171" t="s">
        <v>262</v>
      </c>
      <c r="E3" s="171"/>
      <c r="F3" s="171"/>
      <c r="G3" s="171"/>
      <c r="H3" s="171"/>
      <c r="I3" s="171"/>
      <c r="J3" s="171"/>
      <c r="K3" s="171"/>
      <c r="L3" s="60" t="s">
        <v>64</v>
      </c>
      <c r="M3" s="60" t="s">
        <v>63</v>
      </c>
      <c r="N3" s="60">
        <v>2</v>
      </c>
    </row>
    <row r="4" spans="1:15" s="62" customFormat="1" ht="18.75" customHeight="1">
      <c r="B4" s="172" t="s">
        <v>280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65</v>
      </c>
      <c r="M4" s="60" t="s">
        <v>63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66</v>
      </c>
      <c r="D6" s="168" t="s">
        <v>9</v>
      </c>
      <c r="E6" s="169" t="s">
        <v>10</v>
      </c>
      <c r="F6" s="167" t="s">
        <v>77</v>
      </c>
      <c r="G6" s="167" t="s">
        <v>78</v>
      </c>
      <c r="H6" s="167" t="s">
        <v>68</v>
      </c>
      <c r="I6" s="167" t="s">
        <v>69</v>
      </c>
      <c r="J6" s="176" t="s">
        <v>58</v>
      </c>
      <c r="K6" s="176"/>
      <c r="L6" s="177" t="s">
        <v>70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71</v>
      </c>
      <c r="K7" s="64" t="s">
        <v>72</v>
      </c>
      <c r="L7" s="180"/>
      <c r="M7" s="181"/>
      <c r="N7" s="182"/>
    </row>
    <row r="8" spans="1:15" ht="20.100000000000001" customHeight="1">
      <c r="A8">
        <v>81</v>
      </c>
      <c r="B8" s="65">
        <v>1</v>
      </c>
      <c r="C8" s="102">
        <v>1921178187</v>
      </c>
      <c r="D8" s="67" t="s">
        <v>242</v>
      </c>
      <c r="E8" s="68" t="s">
        <v>150</v>
      </c>
      <c r="F8" s="105" t="s">
        <v>239</v>
      </c>
      <c r="G8" s="105" t="s">
        <v>271</v>
      </c>
      <c r="H8" s="69"/>
      <c r="I8" s="70"/>
      <c r="J8" s="70"/>
      <c r="K8" s="70"/>
      <c r="L8" s="183" t="s">
        <v>267</v>
      </c>
      <c r="M8" s="184"/>
      <c r="N8" s="185"/>
      <c r="O8" t="s">
        <v>265</v>
      </c>
    </row>
    <row r="9" spans="1:15" ht="20.100000000000001" customHeight="1">
      <c r="A9">
        <v>82</v>
      </c>
      <c r="B9" s="65">
        <v>2</v>
      </c>
      <c r="C9" s="102">
        <v>2021167790</v>
      </c>
      <c r="D9" s="67" t="s">
        <v>161</v>
      </c>
      <c r="E9" s="68" t="s">
        <v>122</v>
      </c>
      <c r="F9" s="105" t="s">
        <v>239</v>
      </c>
      <c r="G9" s="105" t="s">
        <v>268</v>
      </c>
      <c r="H9" s="69"/>
      <c r="I9" s="70"/>
      <c r="J9" s="70"/>
      <c r="K9" s="70"/>
      <c r="L9" s="173" t="s">
        <v>195</v>
      </c>
      <c r="M9" s="174"/>
      <c r="N9" s="175"/>
      <c r="O9" t="s">
        <v>265</v>
      </c>
    </row>
    <row r="10" spans="1:15" ht="20.100000000000001" customHeight="1">
      <c r="A10">
        <v>83</v>
      </c>
      <c r="B10" s="65">
        <v>3</v>
      </c>
      <c r="C10" s="102">
        <v>1921160921</v>
      </c>
      <c r="D10" s="67" t="s">
        <v>202</v>
      </c>
      <c r="E10" s="68" t="s">
        <v>143</v>
      </c>
      <c r="F10" s="105" t="s">
        <v>239</v>
      </c>
      <c r="G10" s="105" t="s">
        <v>272</v>
      </c>
      <c r="H10" s="69"/>
      <c r="I10" s="70"/>
      <c r="J10" s="70"/>
      <c r="K10" s="70"/>
      <c r="L10" s="173" t="s">
        <v>195</v>
      </c>
      <c r="M10" s="174"/>
      <c r="N10" s="175"/>
      <c r="O10" t="s">
        <v>265</v>
      </c>
    </row>
    <row r="11" spans="1:15" ht="20.100000000000001" customHeight="1">
      <c r="A11">
        <v>84</v>
      </c>
      <c r="B11" s="65">
        <v>4</v>
      </c>
      <c r="C11" s="102">
        <v>2021165821</v>
      </c>
      <c r="D11" s="67" t="s">
        <v>243</v>
      </c>
      <c r="E11" s="68" t="s">
        <v>174</v>
      </c>
      <c r="F11" s="105" t="s">
        <v>239</v>
      </c>
      <c r="G11" s="105" t="s">
        <v>268</v>
      </c>
      <c r="H11" s="69"/>
      <c r="I11" s="70"/>
      <c r="J11" s="70"/>
      <c r="K11" s="70"/>
      <c r="L11" s="173" t="s">
        <v>195</v>
      </c>
      <c r="M11" s="174"/>
      <c r="N11" s="175"/>
      <c r="O11" t="s">
        <v>265</v>
      </c>
    </row>
    <row r="12" spans="1:15" ht="20.100000000000001" customHeight="1">
      <c r="A12">
        <v>85</v>
      </c>
      <c r="B12" s="65">
        <v>5</v>
      </c>
      <c r="C12" s="102">
        <v>2021170570</v>
      </c>
      <c r="D12" s="67" t="s">
        <v>188</v>
      </c>
      <c r="E12" s="68" t="s">
        <v>144</v>
      </c>
      <c r="F12" s="105" t="s">
        <v>239</v>
      </c>
      <c r="G12" s="105" t="s">
        <v>268</v>
      </c>
      <c r="H12" s="69"/>
      <c r="I12" s="70"/>
      <c r="J12" s="70"/>
      <c r="K12" s="70"/>
      <c r="L12" s="173" t="s">
        <v>195</v>
      </c>
      <c r="M12" s="174"/>
      <c r="N12" s="175"/>
      <c r="O12" t="s">
        <v>265</v>
      </c>
    </row>
    <row r="13" spans="1:15" ht="20.100000000000001" customHeight="1">
      <c r="A13">
        <v>86</v>
      </c>
      <c r="B13" s="65">
        <v>6</v>
      </c>
      <c r="C13" s="102">
        <v>2021164030</v>
      </c>
      <c r="D13" s="67" t="s">
        <v>188</v>
      </c>
      <c r="E13" s="68" t="s">
        <v>95</v>
      </c>
      <c r="F13" s="105" t="s">
        <v>239</v>
      </c>
      <c r="G13" s="105" t="s">
        <v>268</v>
      </c>
      <c r="H13" s="69"/>
      <c r="I13" s="70"/>
      <c r="J13" s="70"/>
      <c r="K13" s="70"/>
      <c r="L13" s="173" t="s">
        <v>195</v>
      </c>
      <c r="M13" s="174"/>
      <c r="N13" s="175"/>
      <c r="O13" t="s">
        <v>265</v>
      </c>
    </row>
    <row r="14" spans="1:15" ht="20.100000000000001" customHeight="1">
      <c r="A14">
        <v>87</v>
      </c>
      <c r="B14" s="65">
        <v>7</v>
      </c>
      <c r="C14" s="102">
        <v>2021166389</v>
      </c>
      <c r="D14" s="67" t="s">
        <v>244</v>
      </c>
      <c r="E14" s="68" t="s">
        <v>118</v>
      </c>
      <c r="F14" s="105" t="s">
        <v>239</v>
      </c>
      <c r="G14" s="105" t="s">
        <v>264</v>
      </c>
      <c r="H14" s="69"/>
      <c r="I14" s="70"/>
      <c r="J14" s="70"/>
      <c r="K14" s="70"/>
      <c r="L14" s="173" t="s">
        <v>195</v>
      </c>
      <c r="M14" s="174"/>
      <c r="N14" s="175"/>
      <c r="O14" t="s">
        <v>265</v>
      </c>
    </row>
    <row r="15" spans="1:15" ht="20.100000000000001" customHeight="1">
      <c r="A15">
        <v>88</v>
      </c>
      <c r="B15" s="65">
        <v>8</v>
      </c>
      <c r="C15" s="102">
        <v>2021173811</v>
      </c>
      <c r="D15" s="67" t="s">
        <v>245</v>
      </c>
      <c r="E15" s="68" t="s">
        <v>126</v>
      </c>
      <c r="F15" s="105" t="s">
        <v>239</v>
      </c>
      <c r="G15" s="105" t="s">
        <v>269</v>
      </c>
      <c r="H15" s="69"/>
      <c r="I15" s="70"/>
      <c r="J15" s="70"/>
      <c r="K15" s="70"/>
      <c r="L15" s="173" t="s">
        <v>195</v>
      </c>
      <c r="M15" s="174"/>
      <c r="N15" s="175"/>
      <c r="O15" t="s">
        <v>265</v>
      </c>
    </row>
    <row r="16" spans="1:15" ht="20.100000000000001" customHeight="1">
      <c r="A16">
        <v>89</v>
      </c>
      <c r="B16" s="65">
        <v>9</v>
      </c>
      <c r="C16" s="102">
        <v>2020177339</v>
      </c>
      <c r="D16" s="67" t="s">
        <v>154</v>
      </c>
      <c r="E16" s="68" t="s">
        <v>135</v>
      </c>
      <c r="F16" s="105" t="s">
        <v>239</v>
      </c>
      <c r="G16" s="105" t="s">
        <v>269</v>
      </c>
      <c r="H16" s="69"/>
      <c r="I16" s="70"/>
      <c r="J16" s="70"/>
      <c r="K16" s="70"/>
      <c r="L16" s="173" t="s">
        <v>195</v>
      </c>
      <c r="M16" s="174"/>
      <c r="N16" s="175"/>
      <c r="O16" t="s">
        <v>265</v>
      </c>
    </row>
    <row r="17" spans="1:15" ht="20.100000000000001" customHeight="1">
      <c r="A17">
        <v>90</v>
      </c>
      <c r="B17" s="65">
        <v>10</v>
      </c>
      <c r="C17" s="102">
        <v>2021175813</v>
      </c>
      <c r="D17" s="67" t="s">
        <v>176</v>
      </c>
      <c r="E17" s="68" t="s">
        <v>117</v>
      </c>
      <c r="F17" s="105" t="s">
        <v>239</v>
      </c>
      <c r="G17" s="105" t="s">
        <v>269</v>
      </c>
      <c r="H17" s="69"/>
      <c r="I17" s="70"/>
      <c r="J17" s="70"/>
      <c r="K17" s="70"/>
      <c r="L17" s="173" t="s">
        <v>195</v>
      </c>
      <c r="M17" s="174"/>
      <c r="N17" s="175"/>
      <c r="O17" t="s">
        <v>265</v>
      </c>
    </row>
    <row r="18" spans="1:15" ht="20.100000000000001" customHeight="1">
      <c r="A18">
        <v>91</v>
      </c>
      <c r="B18" s="65">
        <v>11</v>
      </c>
      <c r="C18" s="102">
        <v>2021176759</v>
      </c>
      <c r="D18" s="67" t="s">
        <v>246</v>
      </c>
      <c r="E18" s="68" t="s">
        <v>93</v>
      </c>
      <c r="F18" s="105" t="s">
        <v>239</v>
      </c>
      <c r="G18" s="105" t="s">
        <v>269</v>
      </c>
      <c r="H18" s="69"/>
      <c r="I18" s="70"/>
      <c r="J18" s="70"/>
      <c r="K18" s="70"/>
      <c r="L18" s="173" t="s">
        <v>195</v>
      </c>
      <c r="M18" s="174"/>
      <c r="N18" s="175"/>
      <c r="O18" t="s">
        <v>265</v>
      </c>
    </row>
    <row r="19" spans="1:15" ht="20.100000000000001" customHeight="1">
      <c r="A19">
        <v>92</v>
      </c>
      <c r="B19" s="65">
        <v>12</v>
      </c>
      <c r="C19" s="102">
        <v>2021166485</v>
      </c>
      <c r="D19" s="67" t="s">
        <v>247</v>
      </c>
      <c r="E19" s="68" t="s">
        <v>127</v>
      </c>
      <c r="F19" s="105" t="s">
        <v>239</v>
      </c>
      <c r="G19" s="105" t="s">
        <v>268</v>
      </c>
      <c r="H19" s="69"/>
      <c r="I19" s="70"/>
      <c r="J19" s="70"/>
      <c r="K19" s="70"/>
      <c r="L19" s="173" t="s">
        <v>195</v>
      </c>
      <c r="M19" s="174"/>
      <c r="N19" s="175"/>
      <c r="O19" t="s">
        <v>265</v>
      </c>
    </row>
    <row r="20" spans="1:15" ht="20.100000000000001" customHeight="1">
      <c r="A20">
        <v>93</v>
      </c>
      <c r="B20" s="65">
        <v>13</v>
      </c>
      <c r="C20" s="102">
        <v>2021174831</v>
      </c>
      <c r="D20" s="67" t="s">
        <v>248</v>
      </c>
      <c r="E20" s="68" t="s">
        <v>113</v>
      </c>
      <c r="F20" s="105" t="s">
        <v>239</v>
      </c>
      <c r="G20" s="105" t="s">
        <v>269</v>
      </c>
      <c r="H20" s="69"/>
      <c r="I20" s="70"/>
      <c r="J20" s="70"/>
      <c r="K20" s="70"/>
      <c r="L20" s="173" t="s">
        <v>267</v>
      </c>
      <c r="M20" s="174"/>
      <c r="N20" s="175"/>
      <c r="O20" t="s">
        <v>265</v>
      </c>
    </row>
    <row r="21" spans="1:15" ht="20.100000000000001" customHeight="1">
      <c r="A21">
        <v>94</v>
      </c>
      <c r="B21" s="65">
        <v>14</v>
      </c>
      <c r="C21" s="102">
        <v>2021175628</v>
      </c>
      <c r="D21" s="67" t="s">
        <v>249</v>
      </c>
      <c r="E21" s="68" t="s">
        <v>113</v>
      </c>
      <c r="F21" s="105" t="s">
        <v>239</v>
      </c>
      <c r="G21" s="105" t="s">
        <v>269</v>
      </c>
      <c r="H21" s="69"/>
      <c r="I21" s="70"/>
      <c r="J21" s="70"/>
      <c r="K21" s="70"/>
      <c r="L21" s="173" t="s">
        <v>195</v>
      </c>
      <c r="M21" s="174"/>
      <c r="N21" s="175"/>
      <c r="O21" t="s">
        <v>265</v>
      </c>
    </row>
    <row r="22" spans="1:15" ht="20.100000000000001" customHeight="1">
      <c r="A22">
        <v>95</v>
      </c>
      <c r="B22" s="65">
        <v>15</v>
      </c>
      <c r="C22" s="102">
        <v>2021178299</v>
      </c>
      <c r="D22" s="67" t="s">
        <v>187</v>
      </c>
      <c r="E22" s="68" t="s">
        <v>142</v>
      </c>
      <c r="F22" s="105" t="s">
        <v>239</v>
      </c>
      <c r="G22" s="105" t="s">
        <v>269</v>
      </c>
      <c r="H22" s="69"/>
      <c r="I22" s="70"/>
      <c r="J22" s="70"/>
      <c r="K22" s="70"/>
      <c r="L22" s="173" t="s">
        <v>267</v>
      </c>
      <c r="M22" s="174"/>
      <c r="N22" s="175"/>
      <c r="O22" t="s">
        <v>265</v>
      </c>
    </row>
    <row r="23" spans="1:15" ht="20.100000000000001" customHeight="1">
      <c r="A23">
        <v>96</v>
      </c>
      <c r="B23" s="65">
        <v>16</v>
      </c>
      <c r="C23" s="102">
        <v>2020174734</v>
      </c>
      <c r="D23" s="67" t="s">
        <v>250</v>
      </c>
      <c r="E23" s="68" t="s">
        <v>128</v>
      </c>
      <c r="F23" s="105" t="s">
        <v>239</v>
      </c>
      <c r="G23" s="105" t="s">
        <v>269</v>
      </c>
      <c r="H23" s="69"/>
      <c r="I23" s="70"/>
      <c r="J23" s="70"/>
      <c r="K23" s="70"/>
      <c r="L23" s="173" t="s">
        <v>195</v>
      </c>
      <c r="M23" s="174"/>
      <c r="N23" s="175"/>
      <c r="O23" t="s">
        <v>265</v>
      </c>
    </row>
    <row r="24" spans="1:15" ht="20.100000000000001" customHeight="1">
      <c r="A24">
        <v>97</v>
      </c>
      <c r="B24" s="65">
        <v>17</v>
      </c>
      <c r="C24" s="102">
        <v>2021166038</v>
      </c>
      <c r="D24" s="67" t="s">
        <v>189</v>
      </c>
      <c r="E24" s="68" t="s">
        <v>114</v>
      </c>
      <c r="F24" s="105" t="s">
        <v>239</v>
      </c>
      <c r="G24" s="105" t="s">
        <v>268</v>
      </c>
      <c r="H24" s="69"/>
      <c r="I24" s="70"/>
      <c r="J24" s="70"/>
      <c r="K24" s="70"/>
      <c r="L24" s="173" t="s">
        <v>195</v>
      </c>
      <c r="M24" s="174"/>
      <c r="N24" s="175"/>
      <c r="O24" t="s">
        <v>265</v>
      </c>
    </row>
    <row r="25" spans="1:15" ht="20.100000000000001" customHeight="1">
      <c r="A25">
        <v>98</v>
      </c>
      <c r="B25" s="65">
        <v>18</v>
      </c>
      <c r="C25" s="102">
        <v>1921161765</v>
      </c>
      <c r="D25" s="67" t="s">
        <v>155</v>
      </c>
      <c r="E25" s="68" t="s">
        <v>141</v>
      </c>
      <c r="F25" s="105" t="s">
        <v>239</v>
      </c>
      <c r="G25" s="105" t="s">
        <v>272</v>
      </c>
      <c r="H25" s="69"/>
      <c r="I25" s="70"/>
      <c r="J25" s="70"/>
      <c r="K25" s="70"/>
      <c r="L25" s="173" t="s">
        <v>195</v>
      </c>
      <c r="M25" s="174"/>
      <c r="N25" s="175"/>
      <c r="O25" t="s">
        <v>265</v>
      </c>
    </row>
    <row r="26" spans="1:15" ht="20.100000000000001" customHeight="1">
      <c r="A26">
        <v>99</v>
      </c>
      <c r="B26" s="65">
        <v>19</v>
      </c>
      <c r="C26" s="102">
        <v>2021177264</v>
      </c>
      <c r="D26" s="67" t="s">
        <v>197</v>
      </c>
      <c r="E26" s="68" t="s">
        <v>141</v>
      </c>
      <c r="F26" s="105" t="s">
        <v>239</v>
      </c>
      <c r="G26" s="105" t="s">
        <v>264</v>
      </c>
      <c r="H26" s="69"/>
      <c r="I26" s="70"/>
      <c r="J26" s="70"/>
      <c r="K26" s="70"/>
      <c r="L26" s="173" t="s">
        <v>267</v>
      </c>
      <c r="M26" s="174"/>
      <c r="N26" s="175"/>
      <c r="O26" t="s">
        <v>265</v>
      </c>
    </row>
    <row r="27" spans="1:15" ht="20.100000000000001" customHeight="1">
      <c r="A27">
        <v>100</v>
      </c>
      <c r="B27" s="65">
        <v>20</v>
      </c>
      <c r="C27" s="102">
        <v>2021177556</v>
      </c>
      <c r="D27" s="67" t="s">
        <v>251</v>
      </c>
      <c r="E27" s="68" t="s">
        <v>87</v>
      </c>
      <c r="F27" s="105" t="s">
        <v>239</v>
      </c>
      <c r="G27" s="105" t="s">
        <v>269</v>
      </c>
      <c r="H27" s="69"/>
      <c r="I27" s="70"/>
      <c r="J27" s="70"/>
      <c r="K27" s="70"/>
      <c r="L27" s="173" t="s">
        <v>195</v>
      </c>
      <c r="M27" s="174"/>
      <c r="N27" s="175"/>
      <c r="O27" t="s">
        <v>265</v>
      </c>
    </row>
    <row r="28" spans="1:15" ht="20.100000000000001" customHeight="1">
      <c r="A28">
        <v>101</v>
      </c>
      <c r="B28" s="65">
        <v>21</v>
      </c>
      <c r="C28" s="102">
        <v>2021173464</v>
      </c>
      <c r="D28" s="67" t="s">
        <v>183</v>
      </c>
      <c r="E28" s="68" t="s">
        <v>132</v>
      </c>
      <c r="F28" s="105" t="s">
        <v>239</v>
      </c>
      <c r="G28" s="105" t="s">
        <v>269</v>
      </c>
      <c r="H28" s="69"/>
      <c r="I28" s="70"/>
      <c r="J28" s="70"/>
      <c r="K28" s="70"/>
      <c r="L28" s="173" t="s">
        <v>195</v>
      </c>
      <c r="M28" s="174"/>
      <c r="N28" s="175"/>
      <c r="O28" t="s">
        <v>265</v>
      </c>
    </row>
    <row r="29" spans="1:15" ht="20.100000000000001" customHeight="1">
      <c r="A29">
        <v>0</v>
      </c>
      <c r="B29" s="65">
        <v>22</v>
      </c>
      <c r="C29" s="102" t="s">
        <v>195</v>
      </c>
      <c r="D29" s="67" t="s">
        <v>195</v>
      </c>
      <c r="E29" s="68" t="s">
        <v>195</v>
      </c>
      <c r="F29" s="105" t="s">
        <v>195</v>
      </c>
      <c r="G29" s="105" t="s">
        <v>195</v>
      </c>
      <c r="H29" s="69"/>
      <c r="I29" s="70"/>
      <c r="J29" s="70"/>
      <c r="K29" s="70"/>
      <c r="L29" s="173" t="s">
        <v>195</v>
      </c>
      <c r="M29" s="174"/>
      <c r="N29" s="175"/>
      <c r="O29" t="s">
        <v>265</v>
      </c>
    </row>
    <row r="30" spans="1:15" ht="20.100000000000001" customHeight="1">
      <c r="A30">
        <v>0</v>
      </c>
      <c r="B30" s="65">
        <v>23</v>
      </c>
      <c r="C30" s="102" t="s">
        <v>195</v>
      </c>
      <c r="D30" s="67" t="s">
        <v>195</v>
      </c>
      <c r="E30" s="68" t="s">
        <v>195</v>
      </c>
      <c r="F30" s="105" t="s">
        <v>195</v>
      </c>
      <c r="G30" s="105" t="s">
        <v>195</v>
      </c>
      <c r="H30" s="69"/>
      <c r="I30" s="70"/>
      <c r="J30" s="70"/>
      <c r="K30" s="70"/>
      <c r="L30" s="173" t="s">
        <v>195</v>
      </c>
      <c r="M30" s="174"/>
      <c r="N30" s="175"/>
      <c r="O30" t="s">
        <v>265</v>
      </c>
    </row>
    <row r="31" spans="1:15" ht="20.100000000000001" customHeight="1">
      <c r="A31">
        <v>0</v>
      </c>
      <c r="B31" s="65">
        <v>24</v>
      </c>
      <c r="C31" s="102" t="s">
        <v>195</v>
      </c>
      <c r="D31" s="67" t="s">
        <v>195</v>
      </c>
      <c r="E31" s="68" t="s">
        <v>195</v>
      </c>
      <c r="F31" s="105" t="s">
        <v>195</v>
      </c>
      <c r="G31" s="105" t="s">
        <v>195</v>
      </c>
      <c r="H31" s="69"/>
      <c r="I31" s="70"/>
      <c r="J31" s="70"/>
      <c r="K31" s="70"/>
      <c r="L31" s="173" t="s">
        <v>195</v>
      </c>
      <c r="M31" s="174"/>
      <c r="N31" s="175"/>
      <c r="O31" t="s">
        <v>265</v>
      </c>
    </row>
    <row r="32" spans="1:15" ht="20.100000000000001" customHeight="1">
      <c r="A32">
        <v>0</v>
      </c>
      <c r="B32" s="65">
        <v>25</v>
      </c>
      <c r="C32" s="102" t="s">
        <v>195</v>
      </c>
      <c r="D32" s="67" t="s">
        <v>195</v>
      </c>
      <c r="E32" s="68" t="s">
        <v>195</v>
      </c>
      <c r="F32" s="105" t="s">
        <v>195</v>
      </c>
      <c r="G32" s="105" t="s">
        <v>195</v>
      </c>
      <c r="H32" s="69"/>
      <c r="I32" s="70"/>
      <c r="J32" s="70"/>
      <c r="K32" s="70"/>
      <c r="L32" s="173" t="s">
        <v>195</v>
      </c>
      <c r="M32" s="174"/>
      <c r="N32" s="175"/>
      <c r="O32" t="s">
        <v>265</v>
      </c>
    </row>
    <row r="33" spans="1:16" ht="20.100000000000001" customHeight="1">
      <c r="A33">
        <v>0</v>
      </c>
      <c r="B33" s="65">
        <v>26</v>
      </c>
      <c r="C33" s="102" t="s">
        <v>195</v>
      </c>
      <c r="D33" s="67" t="s">
        <v>195</v>
      </c>
      <c r="E33" s="68" t="s">
        <v>195</v>
      </c>
      <c r="F33" s="105" t="s">
        <v>195</v>
      </c>
      <c r="G33" s="105" t="s">
        <v>195</v>
      </c>
      <c r="H33" s="69"/>
      <c r="I33" s="70"/>
      <c r="J33" s="70"/>
      <c r="K33" s="70"/>
      <c r="L33" s="173" t="s">
        <v>195</v>
      </c>
      <c r="M33" s="174"/>
      <c r="N33" s="175"/>
      <c r="O33" t="s">
        <v>265</v>
      </c>
    </row>
    <row r="34" spans="1:16" ht="20.100000000000001" customHeight="1">
      <c r="A34">
        <v>0</v>
      </c>
      <c r="B34" s="65">
        <v>27</v>
      </c>
      <c r="C34" s="102" t="s">
        <v>195</v>
      </c>
      <c r="D34" s="67" t="s">
        <v>195</v>
      </c>
      <c r="E34" s="68" t="s">
        <v>195</v>
      </c>
      <c r="F34" s="105" t="s">
        <v>195</v>
      </c>
      <c r="G34" s="105" t="s">
        <v>195</v>
      </c>
      <c r="H34" s="69"/>
      <c r="I34" s="70"/>
      <c r="J34" s="70"/>
      <c r="K34" s="70"/>
      <c r="L34" s="173" t="s">
        <v>195</v>
      </c>
      <c r="M34" s="174"/>
      <c r="N34" s="175"/>
      <c r="O34" t="s">
        <v>265</v>
      </c>
    </row>
    <row r="35" spans="1:16" ht="20.100000000000001" customHeight="1">
      <c r="A35">
        <v>0</v>
      </c>
      <c r="B35" s="65">
        <v>28</v>
      </c>
      <c r="C35" s="102" t="s">
        <v>195</v>
      </c>
      <c r="D35" s="67" t="s">
        <v>195</v>
      </c>
      <c r="E35" s="68" t="s">
        <v>195</v>
      </c>
      <c r="F35" s="105" t="s">
        <v>195</v>
      </c>
      <c r="G35" s="105" t="s">
        <v>195</v>
      </c>
      <c r="H35" s="69"/>
      <c r="I35" s="70"/>
      <c r="J35" s="70"/>
      <c r="K35" s="70"/>
      <c r="L35" s="173" t="s">
        <v>195</v>
      </c>
      <c r="M35" s="174"/>
      <c r="N35" s="175"/>
      <c r="O35" t="s">
        <v>265</v>
      </c>
    </row>
    <row r="36" spans="1:16" ht="20.100000000000001" customHeight="1">
      <c r="A36">
        <v>0</v>
      </c>
      <c r="B36" s="65">
        <v>29</v>
      </c>
      <c r="C36" s="102" t="s">
        <v>195</v>
      </c>
      <c r="D36" s="67" t="s">
        <v>195</v>
      </c>
      <c r="E36" s="68" t="s">
        <v>195</v>
      </c>
      <c r="F36" s="105" t="s">
        <v>195</v>
      </c>
      <c r="G36" s="105" t="s">
        <v>195</v>
      </c>
      <c r="H36" s="69"/>
      <c r="I36" s="70"/>
      <c r="J36" s="70"/>
      <c r="K36" s="70"/>
      <c r="L36" s="173" t="s">
        <v>195</v>
      </c>
      <c r="M36" s="174"/>
      <c r="N36" s="175"/>
      <c r="O36" t="s">
        <v>265</v>
      </c>
    </row>
    <row r="37" spans="1:16" ht="20.100000000000001" customHeight="1">
      <c r="A37">
        <v>0</v>
      </c>
      <c r="B37" s="72">
        <v>30</v>
      </c>
      <c r="C37" s="102" t="s">
        <v>195</v>
      </c>
      <c r="D37" s="67" t="s">
        <v>195</v>
      </c>
      <c r="E37" s="68" t="s">
        <v>195</v>
      </c>
      <c r="F37" s="105" t="s">
        <v>195</v>
      </c>
      <c r="G37" s="105" t="s">
        <v>195</v>
      </c>
      <c r="H37" s="73"/>
      <c r="I37" s="74"/>
      <c r="J37" s="74"/>
      <c r="K37" s="74"/>
      <c r="L37" s="173" t="s">
        <v>195</v>
      </c>
      <c r="M37" s="174"/>
      <c r="N37" s="175"/>
      <c r="O37" t="s">
        <v>265</v>
      </c>
    </row>
    <row r="38" spans="1:16" ht="23.25" customHeight="1">
      <c r="A38">
        <v>0</v>
      </c>
      <c r="B38" s="75" t="s">
        <v>73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>
        <v>0</v>
      </c>
      <c r="B39" s="82" t="s">
        <v>80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20.100000000000001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79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11" t="s">
        <v>281</v>
      </c>
      <c r="I44" s="112">
        <v>5</v>
      </c>
      <c r="J44" s="88"/>
      <c r="K44" s="88"/>
      <c r="L44" s="109" t="s">
        <v>50</v>
      </c>
      <c r="M44" s="110">
        <v>1</v>
      </c>
      <c r="N44" s="110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44 A8:A44 G6:G37">
    <cfRule type="cellIs" dxfId="5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F102"/>
  <sheetViews>
    <sheetView workbookViewId="0">
      <selection activeCell="H27" sqref="H2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5" t="s">
        <v>6</v>
      </c>
      <c r="B2" s="135"/>
      <c r="C2" s="135"/>
      <c r="D2" s="135"/>
      <c r="E2" s="23"/>
      <c r="F2" s="4" t="s">
        <v>7</v>
      </c>
      <c r="G2" s="42" t="s">
        <v>46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6"/>
    </row>
    <row r="6" spans="1:32" s="11" customFormat="1" ht="17.25" customHeight="1">
      <c r="A6" s="136" t="s">
        <v>4</v>
      </c>
      <c r="B6" s="10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1" customFormat="1" ht="63.75" customHeight="1">
      <c r="A7" s="137"/>
      <c r="B7" s="12"/>
      <c r="C7" s="140"/>
      <c r="D7" s="147"/>
      <c r="E7" s="155"/>
      <c r="F7" s="143"/>
      <c r="G7" s="140"/>
      <c r="H7" s="150"/>
      <c r="I7" s="13" t="s">
        <v>31</v>
      </c>
      <c r="J7" s="14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4" t="s">
        <v>36</v>
      </c>
      <c r="X7" s="14" t="s">
        <v>37</v>
      </c>
      <c r="Y7" s="14" t="s">
        <v>38</v>
      </c>
      <c r="Z7" s="14" t="s">
        <v>39</v>
      </c>
      <c r="AA7" s="129"/>
      <c r="AB7" s="130"/>
      <c r="AC7" s="130"/>
      <c r="AD7" s="131"/>
    </row>
    <row r="8" spans="1:32" s="18" customFormat="1" ht="21">
      <c r="A8" s="138"/>
      <c r="B8" s="15"/>
      <c r="C8" s="141"/>
      <c r="D8" s="148"/>
      <c r="E8" s="156"/>
      <c r="F8" s="144"/>
      <c r="G8" s="141"/>
      <c r="H8" s="151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32"/>
      <c r="AB8" s="133"/>
      <c r="AC8" s="133"/>
      <c r="AD8" s="134"/>
    </row>
    <row r="9" spans="1:32" s="1" customFormat="1" ht="19.5" customHeight="1">
      <c r="A9" s="26">
        <v>1</v>
      </c>
      <c r="B9" s="26" t="str">
        <f>$G$2&amp;TEXT(A9,"00")</f>
        <v>15E3001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60" t="e">
        <f>IF(ISNA(VLOOKUP($B9,#REF!,AA$4,0))=FALSE,VLOOKUP($B9,#REF!,AA$4,0),"")</f>
        <v>#REF!</v>
      </c>
      <c r="AB9" s="161" t="e">
        <f>IF(ISNA(VLOOKUP($B9,#REF!,AB$4,0))=FALSE,VLOOKUP($B9,#REF!,AB$4,0),"")</f>
        <v>#REF!</v>
      </c>
      <c r="AC9" s="161" t="e">
        <f>IF(ISNA(VLOOKUP($B9,#REF!,AC$4,0))=FALSE,VLOOKUP($B9,#REF!,AC$4,0),"")</f>
        <v>#REF!</v>
      </c>
      <c r="AD9" s="162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15E3002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15E3003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15E3004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15E3005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15E3006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15E3007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15E3008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15E3009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15E3010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15E3011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15E3012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15E3013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15E3014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15E3015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3" t="e">
        <f>IF(ISNA(VLOOKUP($B23,#REF!,AA$4,0))=FALSE,VLOOKUP($B23,#REF!,AA$4,0),"")</f>
        <v>#REF!</v>
      </c>
      <c r="AB23" s="164" t="e">
        <f>IF(ISNA(VLOOKUP($B23,#REF!,AB$4,0))=FALSE,VLOOKUP($B23,#REF!,AB$4,0),"")</f>
        <v>#REF!</v>
      </c>
      <c r="AC23" s="164" t="e">
        <f>IF(ISNA(VLOOKUP($B23,#REF!,AC$4,0))=FALSE,VLOOKUP($B23,#REF!,AC$4,0),"")</f>
        <v>#REF!</v>
      </c>
      <c r="AD23" s="165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22" t="s">
        <v>22</v>
      </c>
      <c r="L25" s="122"/>
      <c r="M25" s="122"/>
      <c r="N25" s="122"/>
      <c r="O25" s="122"/>
      <c r="P25" s="122"/>
      <c r="Q25" s="122"/>
      <c r="R25" s="122"/>
      <c r="T25" s="21"/>
      <c r="U25" s="21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22" t="s">
        <v>24</v>
      </c>
      <c r="L26" s="122"/>
      <c r="M26" s="122"/>
      <c r="N26" s="122"/>
      <c r="O26" s="122"/>
      <c r="P26" s="122"/>
      <c r="Q26" s="122"/>
      <c r="R26" s="122"/>
      <c r="S26" s="30"/>
      <c r="T26" s="30"/>
      <c r="U26" s="30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15E3016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60" t="e">
        <f>IF(ISNA(VLOOKUP($B32,#REF!,AA$4,0))=FALSE,VLOOKUP($B32,#REF!,AA$4,0),"")</f>
        <v>#REF!</v>
      </c>
      <c r="AB32" s="161" t="e">
        <f>IF(ISNA(VLOOKUP($B32,#REF!,AB$4,0))=FALSE,VLOOKUP($B32,#REF!,AB$4,0),"")</f>
        <v>#REF!</v>
      </c>
      <c r="AC32" s="161" t="e">
        <f>IF(ISNA(VLOOKUP($B32,#REF!,AC$4,0))=FALSE,VLOOKUP($B32,#REF!,AC$4,0),"")</f>
        <v>#REF!</v>
      </c>
      <c r="AD32" s="162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15E3017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15E3018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15E3019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15E3020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15E3021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15E3022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15E3023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15E3024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15E3025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15E3026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15E3027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15E3028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15E3029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15E3030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3" t="e">
        <f>IF(ISNA(VLOOKUP($B46,#REF!,AA$4,0))=FALSE,VLOOKUP($B46,#REF!,AA$4,0),"")</f>
        <v>#REF!</v>
      </c>
      <c r="AB46" s="164" t="e">
        <f>IF(ISNA(VLOOKUP($B46,#REF!,AB$4,0))=FALSE,VLOOKUP($B46,#REF!,AB$4,0),"")</f>
        <v>#REF!</v>
      </c>
      <c r="AC46" s="164" t="e">
        <f>IF(ISNA(VLOOKUP($B46,#REF!,AC$4,0))=FALSE,VLOOKUP($B46,#REF!,AC$4,0),"")</f>
        <v>#REF!</v>
      </c>
      <c r="AD46" s="165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22" t="s">
        <v>22</v>
      </c>
      <c r="L48" s="122"/>
      <c r="M48" s="122"/>
      <c r="N48" s="122"/>
      <c r="O48" s="122"/>
      <c r="P48" s="122"/>
      <c r="Q48" s="122"/>
      <c r="R48" s="122"/>
      <c r="T48" s="21"/>
      <c r="U48" s="21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22" t="s">
        <v>24</v>
      </c>
      <c r="L49" s="122"/>
      <c r="M49" s="122"/>
      <c r="N49" s="122"/>
      <c r="O49" s="122"/>
      <c r="P49" s="122"/>
      <c r="Q49" s="122"/>
      <c r="R49" s="122"/>
      <c r="S49" s="30"/>
      <c r="T49" s="30"/>
      <c r="U49" s="30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hidden="1" customHeight="1">
      <c r="A55" s="25">
        <v>31</v>
      </c>
      <c r="B55" s="25" t="str">
        <f t="shared" si="0"/>
        <v>15E3031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23"/>
      <c r="AB55" s="124"/>
      <c r="AC55" s="124"/>
      <c r="AD55" s="125"/>
    </row>
    <row r="56" spans="1:30" s="1" customFormat="1" ht="19.5" hidden="1" customHeight="1">
      <c r="A56" s="26">
        <v>32</v>
      </c>
      <c r="B56" s="26" t="str">
        <f t="shared" si="0"/>
        <v>15E3032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16"/>
      <c r="AB56" s="117"/>
      <c r="AC56" s="117"/>
      <c r="AD56" s="118"/>
    </row>
    <row r="57" spans="1:30" s="1" customFormat="1" ht="19.5" hidden="1" customHeight="1">
      <c r="A57" s="26">
        <v>33</v>
      </c>
      <c r="B57" s="26" t="str">
        <f t="shared" si="0"/>
        <v>15E3033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16"/>
      <c r="AB57" s="117"/>
      <c r="AC57" s="117"/>
      <c r="AD57" s="118"/>
    </row>
    <row r="58" spans="1:30" s="1" customFormat="1" ht="19.5" hidden="1" customHeight="1">
      <c r="A58" s="26">
        <v>34</v>
      </c>
      <c r="B58" s="26" t="str">
        <f t="shared" si="0"/>
        <v>15E3034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16"/>
      <c r="AB58" s="117"/>
      <c r="AC58" s="117"/>
      <c r="AD58" s="118"/>
    </row>
    <row r="59" spans="1:30" s="1" customFormat="1" ht="19.5" hidden="1" customHeight="1">
      <c r="A59" s="26">
        <v>35</v>
      </c>
      <c r="B59" s="26" t="str">
        <f t="shared" si="0"/>
        <v>15E3035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16"/>
      <c r="AB59" s="117"/>
      <c r="AC59" s="117"/>
      <c r="AD59" s="118"/>
    </row>
    <row r="60" spans="1:30" s="1" customFormat="1" ht="19.5" hidden="1" customHeight="1">
      <c r="A60" s="26">
        <v>36</v>
      </c>
      <c r="B60" s="26" t="str">
        <f t="shared" si="0"/>
        <v>15E3036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16"/>
      <c r="AB60" s="117"/>
      <c r="AC60" s="117"/>
      <c r="AD60" s="118"/>
    </row>
    <row r="61" spans="1:30" s="1" customFormat="1" ht="19.5" hidden="1" customHeight="1">
      <c r="A61" s="26">
        <v>37</v>
      </c>
      <c r="B61" s="26" t="str">
        <f t="shared" si="0"/>
        <v>15E3037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16"/>
      <c r="AB61" s="117"/>
      <c r="AC61" s="117"/>
      <c r="AD61" s="118"/>
    </row>
    <row r="62" spans="1:30" s="1" customFormat="1" ht="19.5" hidden="1" customHeight="1">
      <c r="A62" s="26">
        <v>38</v>
      </c>
      <c r="B62" s="26" t="str">
        <f t="shared" si="0"/>
        <v>15E3038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16"/>
      <c r="AB62" s="117"/>
      <c r="AC62" s="117"/>
      <c r="AD62" s="118"/>
    </row>
    <row r="63" spans="1:30" s="1" customFormat="1" ht="19.5" hidden="1" customHeight="1">
      <c r="A63" s="26">
        <v>39</v>
      </c>
      <c r="B63" s="26" t="str">
        <f t="shared" si="0"/>
        <v>15E3039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16"/>
      <c r="AB63" s="117"/>
      <c r="AC63" s="117"/>
      <c r="AD63" s="118"/>
    </row>
    <row r="64" spans="1:30" s="1" customFormat="1" ht="19.5" hidden="1" customHeight="1">
      <c r="A64" s="26">
        <v>40</v>
      </c>
      <c r="B64" s="26" t="str">
        <f t="shared" si="0"/>
        <v>15E3040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16"/>
      <c r="AB64" s="117"/>
      <c r="AC64" s="117"/>
      <c r="AD64" s="118"/>
    </row>
    <row r="65" spans="1:30" s="1" customFormat="1" ht="19.5" hidden="1" customHeight="1">
      <c r="A65" s="26">
        <v>41</v>
      </c>
      <c r="B65" s="26" t="str">
        <f t="shared" si="0"/>
        <v>15E3041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16"/>
      <c r="AB65" s="117"/>
      <c r="AC65" s="117"/>
      <c r="AD65" s="118"/>
    </row>
    <row r="66" spans="1:30" s="1" customFormat="1" ht="19.5" hidden="1" customHeight="1">
      <c r="A66" s="26">
        <v>42</v>
      </c>
      <c r="B66" s="26" t="str">
        <f t="shared" si="0"/>
        <v>15E3042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16"/>
      <c r="AB66" s="117"/>
      <c r="AC66" s="117"/>
      <c r="AD66" s="118"/>
    </row>
    <row r="67" spans="1:30" s="1" customFormat="1" ht="19.5" hidden="1" customHeight="1">
      <c r="A67" s="26">
        <v>43</v>
      </c>
      <c r="B67" s="26" t="str">
        <f t="shared" si="0"/>
        <v>15E3043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16"/>
      <c r="AB67" s="117"/>
      <c r="AC67" s="117"/>
      <c r="AD67" s="118"/>
    </row>
    <row r="68" spans="1:30" s="1" customFormat="1" ht="19.5" hidden="1" customHeight="1">
      <c r="A68" s="26">
        <v>44</v>
      </c>
      <c r="B68" s="26" t="str">
        <f t="shared" si="0"/>
        <v>15E3044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16"/>
      <c r="AB68" s="117"/>
      <c r="AC68" s="117"/>
      <c r="AD68" s="118"/>
    </row>
    <row r="69" spans="1:30" s="1" customFormat="1" ht="19.5" hidden="1" customHeight="1">
      <c r="A69" s="38">
        <v>45</v>
      </c>
      <c r="B69" s="38" t="str">
        <f t="shared" si="0"/>
        <v>15E3045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19"/>
      <c r="AB69" s="120"/>
      <c r="AC69" s="120"/>
      <c r="AD69" s="121"/>
    </row>
    <row r="70" spans="1:30" s="1" customFormat="1" hidden="1">
      <c r="A70" s="21" t="s">
        <v>25</v>
      </c>
      <c r="B70" s="21"/>
      <c r="C70" s="21"/>
      <c r="D70" s="37"/>
      <c r="E70" s="37"/>
      <c r="F70" s="37"/>
      <c r="G70" s="37"/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 hidden="1">
      <c r="A71" s="31" t="s">
        <v>26</v>
      </c>
      <c r="B71" s="31"/>
      <c r="C71" s="31"/>
      <c r="D71" s="21"/>
      <c r="E71" s="21"/>
      <c r="F71" s="21"/>
      <c r="G71" s="21"/>
      <c r="K71" s="122" t="s">
        <v>22</v>
      </c>
      <c r="L71" s="122"/>
      <c r="M71" s="122"/>
      <c r="N71" s="122"/>
      <c r="O71" s="122"/>
      <c r="P71" s="122"/>
      <c r="Q71" s="122"/>
      <c r="R71" s="122"/>
      <c r="T71" s="21"/>
      <c r="U71" s="21"/>
      <c r="V71" s="122" t="s">
        <v>23</v>
      </c>
      <c r="W71" s="122"/>
      <c r="X71" s="122"/>
      <c r="Y71" s="122"/>
      <c r="Z71" s="122"/>
      <c r="AA71" s="122"/>
    </row>
    <row r="72" spans="1:30" s="1" customFormat="1" hidden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22" t="s">
        <v>24</v>
      </c>
      <c r="L72" s="122"/>
      <c r="M72" s="122"/>
      <c r="N72" s="122"/>
      <c r="O72" s="122"/>
      <c r="P72" s="122"/>
      <c r="Q72" s="122"/>
      <c r="R72" s="122"/>
      <c r="S72" s="30"/>
      <c r="T72" s="30"/>
      <c r="U72" s="30"/>
      <c r="V72" s="122" t="s">
        <v>24</v>
      </c>
      <c r="W72" s="122"/>
      <c r="X72" s="122"/>
      <c r="Y72" s="122"/>
      <c r="Z72" s="122"/>
      <c r="AA72" s="122"/>
    </row>
    <row r="73" spans="1:30" s="1" customFormat="1" hidden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 hidden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 hidden="1">
      <c r="A75" s="49" t="s">
        <v>55</v>
      </c>
      <c r="B75" s="50"/>
      <c r="C75" s="50"/>
      <c r="D75" s="51"/>
      <c r="E75" s="51"/>
      <c r="F75" s="50"/>
      <c r="G75" s="50"/>
      <c r="H75" s="50"/>
    </row>
    <row r="76" spans="1:30" s="1" customFormat="1" hidden="1">
      <c r="A76" s="49" t="s">
        <v>54</v>
      </c>
      <c r="B76" s="50"/>
      <c r="C76" s="50"/>
      <c r="D76" s="51"/>
      <c r="E76" s="51"/>
      <c r="F76" s="50"/>
      <c r="G76" s="50"/>
      <c r="H76" s="50"/>
    </row>
    <row r="77" spans="1:30" s="1" customFormat="1" ht="16.5" hidden="1" customHeight="1">
      <c r="D77" s="21"/>
      <c r="E77" s="21"/>
      <c r="AB77" s="48" t="s">
        <v>52</v>
      </c>
      <c r="AC77" s="45"/>
    </row>
    <row r="78" spans="1:30" s="1" customFormat="1" ht="19.5" hidden="1" customHeight="1">
      <c r="A78" s="25">
        <v>46</v>
      </c>
      <c r="B78" s="25" t="str">
        <f t="shared" ref="B78:B92" si="1">$G$2&amp;TEXT(A78,"00")</f>
        <v>15E3046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3"/>
      <c r="AB78" s="124"/>
      <c r="AC78" s="124"/>
      <c r="AD78" s="125"/>
    </row>
    <row r="79" spans="1:30" s="1" customFormat="1" ht="19.5" hidden="1" customHeight="1">
      <c r="A79" s="26">
        <v>47</v>
      </c>
      <c r="B79" s="26" t="str">
        <f t="shared" si="1"/>
        <v>15E3047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6"/>
      <c r="AB79" s="117"/>
      <c r="AC79" s="117"/>
      <c r="AD79" s="118"/>
    </row>
    <row r="80" spans="1:30" s="1" customFormat="1" ht="19.5" hidden="1" customHeight="1">
      <c r="A80" s="26">
        <v>48</v>
      </c>
      <c r="B80" s="26" t="str">
        <f t="shared" si="1"/>
        <v>15E3048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6"/>
      <c r="AB80" s="117"/>
      <c r="AC80" s="117"/>
      <c r="AD80" s="118"/>
    </row>
    <row r="81" spans="1:30" s="1" customFormat="1" ht="19.5" hidden="1" customHeight="1">
      <c r="A81" s="26">
        <v>49</v>
      </c>
      <c r="B81" s="26" t="str">
        <f t="shared" si="1"/>
        <v>15E3049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6"/>
      <c r="AB81" s="117"/>
      <c r="AC81" s="117"/>
      <c r="AD81" s="118"/>
    </row>
    <row r="82" spans="1:30" s="1" customFormat="1" ht="19.5" hidden="1" customHeight="1">
      <c r="A82" s="26">
        <v>50</v>
      </c>
      <c r="B82" s="26" t="str">
        <f t="shared" si="1"/>
        <v>15E3050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6"/>
      <c r="AB82" s="117"/>
      <c r="AC82" s="117"/>
      <c r="AD82" s="118"/>
    </row>
    <row r="83" spans="1:30" s="1" customFormat="1" ht="19.5" hidden="1" customHeight="1">
      <c r="A83" s="26">
        <v>51</v>
      </c>
      <c r="B83" s="26" t="str">
        <f t="shared" si="1"/>
        <v>15E3051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6"/>
      <c r="AB83" s="117"/>
      <c r="AC83" s="117"/>
      <c r="AD83" s="118"/>
    </row>
    <row r="84" spans="1:30" s="1" customFormat="1" ht="19.5" hidden="1" customHeight="1">
      <c r="A84" s="26">
        <v>52</v>
      </c>
      <c r="B84" s="26" t="str">
        <f t="shared" si="1"/>
        <v>15E3052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6"/>
      <c r="AB84" s="117"/>
      <c r="AC84" s="117"/>
      <c r="AD84" s="118"/>
    </row>
    <row r="85" spans="1:30" s="1" customFormat="1" ht="19.5" hidden="1" customHeight="1">
      <c r="A85" s="26">
        <v>53</v>
      </c>
      <c r="B85" s="26" t="str">
        <f t="shared" si="1"/>
        <v>15E3053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6"/>
      <c r="AB85" s="117"/>
      <c r="AC85" s="117"/>
      <c r="AD85" s="118"/>
    </row>
    <row r="86" spans="1:30" s="1" customFormat="1" ht="19.5" hidden="1" customHeight="1">
      <c r="A86" s="26">
        <v>54</v>
      </c>
      <c r="B86" s="26" t="str">
        <f t="shared" si="1"/>
        <v>15E3054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6"/>
      <c r="AB86" s="117"/>
      <c r="AC86" s="117"/>
      <c r="AD86" s="118"/>
    </row>
    <row r="87" spans="1:30" s="1" customFormat="1" ht="19.5" hidden="1" customHeight="1">
      <c r="A87" s="26">
        <v>55</v>
      </c>
      <c r="B87" s="26" t="str">
        <f t="shared" si="1"/>
        <v>15E3055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6"/>
      <c r="AB87" s="117"/>
      <c r="AC87" s="117"/>
      <c r="AD87" s="118"/>
    </row>
    <row r="88" spans="1:30" s="1" customFormat="1" ht="19.5" hidden="1" customHeight="1">
      <c r="A88" s="26">
        <v>56</v>
      </c>
      <c r="B88" s="26" t="str">
        <f t="shared" si="1"/>
        <v>15E3056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6"/>
      <c r="AB88" s="117"/>
      <c r="AC88" s="117"/>
      <c r="AD88" s="118"/>
    </row>
    <row r="89" spans="1:30" s="1" customFormat="1" ht="19.5" hidden="1" customHeight="1">
      <c r="A89" s="26">
        <v>57</v>
      </c>
      <c r="B89" s="26" t="str">
        <f t="shared" si="1"/>
        <v>15E3057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6"/>
      <c r="AB89" s="117"/>
      <c r="AC89" s="117"/>
      <c r="AD89" s="118"/>
    </row>
    <row r="90" spans="1:30" s="1" customFormat="1" ht="19.5" hidden="1" customHeight="1">
      <c r="A90" s="26">
        <v>58</v>
      </c>
      <c r="B90" s="26" t="str">
        <f t="shared" si="1"/>
        <v>15E3058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6"/>
      <c r="AB90" s="117"/>
      <c r="AC90" s="117"/>
      <c r="AD90" s="118"/>
    </row>
    <row r="91" spans="1:30" s="1" customFormat="1" ht="19.5" hidden="1" customHeight="1">
      <c r="A91" s="26">
        <v>59</v>
      </c>
      <c r="B91" s="26" t="str">
        <f t="shared" si="1"/>
        <v>15E3059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6"/>
      <c r="AB91" s="117"/>
      <c r="AC91" s="117"/>
      <c r="AD91" s="118"/>
    </row>
    <row r="92" spans="1:30" s="1" customFormat="1" ht="19.5" hidden="1" customHeight="1">
      <c r="A92" s="38">
        <v>60</v>
      </c>
      <c r="B92" s="38" t="str">
        <f t="shared" si="1"/>
        <v>15E3060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19"/>
      <c r="AB92" s="120"/>
      <c r="AC92" s="120"/>
      <c r="AD92" s="121"/>
    </row>
    <row r="93" spans="1:30" s="1" customFormat="1" hidden="1">
      <c r="A93" s="21" t="s">
        <v>25</v>
      </c>
      <c r="B93" s="21"/>
      <c r="C93" s="21"/>
      <c r="D93" s="37"/>
      <c r="E93" s="37"/>
      <c r="F93" s="37"/>
      <c r="G93" s="37"/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 hidden="1">
      <c r="A94" s="31" t="s">
        <v>26</v>
      </c>
      <c r="B94" s="31"/>
      <c r="C94" s="31"/>
      <c r="D94" s="21"/>
      <c r="E94" s="21"/>
      <c r="F94" s="21"/>
      <c r="G94" s="21"/>
      <c r="K94" s="122" t="s">
        <v>22</v>
      </c>
      <c r="L94" s="122"/>
      <c r="M94" s="122"/>
      <c r="N94" s="122"/>
      <c r="O94" s="122"/>
      <c r="P94" s="122"/>
      <c r="Q94" s="122"/>
      <c r="R94" s="122"/>
      <c r="T94" s="21"/>
      <c r="U94" s="21"/>
      <c r="V94" s="122" t="s">
        <v>23</v>
      </c>
      <c r="W94" s="122"/>
      <c r="X94" s="122"/>
      <c r="Y94" s="122"/>
      <c r="Z94" s="122"/>
      <c r="AA94" s="122"/>
    </row>
    <row r="95" spans="1:30" s="1" customFormat="1" hidden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22" t="s">
        <v>24</v>
      </c>
      <c r="L95" s="122"/>
      <c r="M95" s="122"/>
      <c r="N95" s="122"/>
      <c r="O95" s="122"/>
      <c r="P95" s="122"/>
      <c r="Q95" s="122"/>
      <c r="R95" s="122"/>
      <c r="S95" s="30"/>
      <c r="T95" s="30"/>
      <c r="U95" s="30"/>
      <c r="V95" s="122" t="s">
        <v>24</v>
      </c>
      <c r="W95" s="122"/>
      <c r="X95" s="122"/>
      <c r="Y95" s="122"/>
      <c r="Z95" s="122"/>
      <c r="AA95" s="122"/>
    </row>
    <row r="96" spans="1:30" s="1" customFormat="1" hidden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 hidden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 hidden="1">
      <c r="A98" s="49" t="s">
        <v>55</v>
      </c>
      <c r="B98" s="50"/>
      <c r="C98" s="50"/>
      <c r="D98" s="51"/>
      <c r="E98" s="51"/>
      <c r="F98" s="50"/>
      <c r="G98" s="50"/>
      <c r="H98" s="50"/>
    </row>
    <row r="99" spans="1:29" s="1" customFormat="1" hidden="1">
      <c r="A99" s="49" t="s">
        <v>54</v>
      </c>
      <c r="B99" s="50"/>
      <c r="C99" s="50"/>
      <c r="D99" s="51"/>
      <c r="E99" s="51"/>
      <c r="F99" s="50"/>
      <c r="G99" s="50"/>
      <c r="H99" s="50"/>
    </row>
    <row r="100" spans="1:29" s="1" customFormat="1" hidden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9:AD89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69:AD69"/>
    <mergeCell ref="S70:AA70"/>
    <mergeCell ref="K71:R71"/>
    <mergeCell ref="V71:AA71"/>
    <mergeCell ref="K72:R72"/>
    <mergeCell ref="V72:AA72"/>
    <mergeCell ref="AA68:AD68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K48:R48"/>
    <mergeCell ref="V48:AA48"/>
    <mergeCell ref="K49:R49"/>
    <mergeCell ref="V49:AA49"/>
    <mergeCell ref="AA55:AD55"/>
    <mergeCell ref="AA56:AD56"/>
    <mergeCell ref="AA42:AD42"/>
    <mergeCell ref="AA43:AD43"/>
    <mergeCell ref="AA44:AD44"/>
    <mergeCell ref="AA45:AD45"/>
    <mergeCell ref="AA46:AD46"/>
    <mergeCell ref="S47:AA47"/>
    <mergeCell ref="AA41:AD41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21:AD21"/>
    <mergeCell ref="AA22:AD22"/>
    <mergeCell ref="AA23:AD23"/>
    <mergeCell ref="S24:AA24"/>
    <mergeCell ref="K25:R25"/>
    <mergeCell ref="V25:AA25"/>
    <mergeCell ref="S7:V7"/>
    <mergeCell ref="AA20:AD20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13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F102"/>
  <sheetViews>
    <sheetView topLeftCell="A38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5" t="s">
        <v>6</v>
      </c>
      <c r="B2" s="135"/>
      <c r="C2" s="135"/>
      <c r="D2" s="135"/>
      <c r="E2" s="23"/>
      <c r="F2" s="4" t="s">
        <v>7</v>
      </c>
      <c r="G2" s="42" t="s">
        <v>47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6"/>
    </row>
    <row r="6" spans="1:32" s="11" customFormat="1" ht="17.25" customHeight="1">
      <c r="A6" s="136" t="s">
        <v>4</v>
      </c>
      <c r="B6" s="10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1" customFormat="1" ht="63.75" customHeight="1">
      <c r="A7" s="137"/>
      <c r="B7" s="12"/>
      <c r="C7" s="140"/>
      <c r="D7" s="147"/>
      <c r="E7" s="155"/>
      <c r="F7" s="143"/>
      <c r="G7" s="140"/>
      <c r="H7" s="150"/>
      <c r="I7" s="13" t="s">
        <v>31</v>
      </c>
      <c r="J7" s="14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4" t="s">
        <v>36</v>
      </c>
      <c r="X7" s="14" t="s">
        <v>37</v>
      </c>
      <c r="Y7" s="14" t="s">
        <v>38</v>
      </c>
      <c r="Z7" s="14" t="s">
        <v>39</v>
      </c>
      <c r="AA7" s="129"/>
      <c r="AB7" s="130"/>
      <c r="AC7" s="130"/>
      <c r="AD7" s="131"/>
    </row>
    <row r="8" spans="1:32" s="18" customFormat="1" ht="21">
      <c r="A8" s="138"/>
      <c r="B8" s="15"/>
      <c r="C8" s="141"/>
      <c r="D8" s="148"/>
      <c r="E8" s="156"/>
      <c r="F8" s="144"/>
      <c r="G8" s="141"/>
      <c r="H8" s="151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32"/>
      <c r="AB8" s="133"/>
      <c r="AC8" s="133"/>
      <c r="AD8" s="134"/>
    </row>
    <row r="9" spans="1:32" s="1" customFormat="1" ht="19.5" customHeight="1">
      <c r="A9" s="26">
        <v>1</v>
      </c>
      <c r="B9" s="26" t="str">
        <f>$G$2&amp;TEXT(A9,"00")</f>
        <v>15E3901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60" t="e">
        <f>IF(ISNA(VLOOKUP($B9,#REF!,AA$4,0))=FALSE,VLOOKUP($B9,#REF!,AA$4,0),"")</f>
        <v>#REF!</v>
      </c>
      <c r="AB9" s="161" t="e">
        <f>IF(ISNA(VLOOKUP($B9,#REF!,AB$4,0))=FALSE,VLOOKUP($B9,#REF!,AB$4,0),"")</f>
        <v>#REF!</v>
      </c>
      <c r="AC9" s="161" t="e">
        <f>IF(ISNA(VLOOKUP($B9,#REF!,AC$4,0))=FALSE,VLOOKUP($B9,#REF!,AC$4,0),"")</f>
        <v>#REF!</v>
      </c>
      <c r="AD9" s="162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15E3902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15E3903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15E3904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15E3905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15E3906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15E3907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15E3908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15E3909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15E3910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15E3911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15E3912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15E3913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15E3914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15E3915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3" t="e">
        <f>IF(ISNA(VLOOKUP($B23,#REF!,AA$4,0))=FALSE,VLOOKUP($B23,#REF!,AA$4,0),"")</f>
        <v>#REF!</v>
      </c>
      <c r="AB23" s="164" t="e">
        <f>IF(ISNA(VLOOKUP($B23,#REF!,AB$4,0))=FALSE,VLOOKUP($B23,#REF!,AB$4,0),"")</f>
        <v>#REF!</v>
      </c>
      <c r="AC23" s="164" t="e">
        <f>IF(ISNA(VLOOKUP($B23,#REF!,AC$4,0))=FALSE,VLOOKUP($B23,#REF!,AC$4,0),"")</f>
        <v>#REF!</v>
      </c>
      <c r="AD23" s="165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22" t="s">
        <v>22</v>
      </c>
      <c r="L25" s="122"/>
      <c r="M25" s="122"/>
      <c r="N25" s="122"/>
      <c r="O25" s="122"/>
      <c r="P25" s="122"/>
      <c r="Q25" s="122"/>
      <c r="R25" s="122"/>
      <c r="T25" s="21"/>
      <c r="U25" s="21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22" t="s">
        <v>24</v>
      </c>
      <c r="L26" s="122"/>
      <c r="M26" s="122"/>
      <c r="N26" s="122"/>
      <c r="O26" s="122"/>
      <c r="P26" s="122"/>
      <c r="Q26" s="122"/>
      <c r="R26" s="122"/>
      <c r="S26" s="30"/>
      <c r="T26" s="30"/>
      <c r="U26" s="30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15E3916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60" t="e">
        <f>IF(ISNA(VLOOKUP($B32,#REF!,AA$4,0))=FALSE,VLOOKUP($B32,#REF!,AA$4,0),"")</f>
        <v>#REF!</v>
      </c>
      <c r="AB32" s="161" t="e">
        <f>IF(ISNA(VLOOKUP($B32,#REF!,AB$4,0))=FALSE,VLOOKUP($B32,#REF!,AB$4,0),"")</f>
        <v>#REF!</v>
      </c>
      <c r="AC32" s="161" t="e">
        <f>IF(ISNA(VLOOKUP($B32,#REF!,AC$4,0))=FALSE,VLOOKUP($B32,#REF!,AC$4,0),"")</f>
        <v>#REF!</v>
      </c>
      <c r="AD32" s="162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15E3917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15E3918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15E3919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15E3920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15E3921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15E3922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15E3923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15E3924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15E3925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15E3926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15E3927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15E3928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15E3929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15E3930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3" t="e">
        <f>IF(ISNA(VLOOKUP($B46,#REF!,AA$4,0))=FALSE,VLOOKUP($B46,#REF!,AA$4,0),"")</f>
        <v>#REF!</v>
      </c>
      <c r="AB46" s="164" t="e">
        <f>IF(ISNA(VLOOKUP($B46,#REF!,AB$4,0))=FALSE,VLOOKUP($B46,#REF!,AB$4,0),"")</f>
        <v>#REF!</v>
      </c>
      <c r="AC46" s="164" t="e">
        <f>IF(ISNA(VLOOKUP($B46,#REF!,AC$4,0))=FALSE,VLOOKUP($B46,#REF!,AC$4,0),"")</f>
        <v>#REF!</v>
      </c>
      <c r="AD46" s="165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22" t="s">
        <v>22</v>
      </c>
      <c r="L48" s="122"/>
      <c r="M48" s="122"/>
      <c r="N48" s="122"/>
      <c r="O48" s="122"/>
      <c r="P48" s="122"/>
      <c r="Q48" s="122"/>
      <c r="R48" s="122"/>
      <c r="T48" s="21"/>
      <c r="U48" s="21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22" t="s">
        <v>24</v>
      </c>
      <c r="L49" s="122"/>
      <c r="M49" s="122"/>
      <c r="N49" s="122"/>
      <c r="O49" s="122"/>
      <c r="P49" s="122"/>
      <c r="Q49" s="122"/>
      <c r="R49" s="122"/>
      <c r="S49" s="30"/>
      <c r="T49" s="30"/>
      <c r="U49" s="30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15E3931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60" t="e">
        <f>IF(ISNA(VLOOKUP($B55,#REF!,AA$4,0))=FALSE,VLOOKUP($B55,#REF!,AA$4,0),"")</f>
        <v>#REF!</v>
      </c>
      <c r="AB55" s="161" t="e">
        <f>IF(ISNA(VLOOKUP($B55,#REF!,AB$4,0))=FALSE,VLOOKUP($B55,#REF!,AB$4,0),"")</f>
        <v>#REF!</v>
      </c>
      <c r="AC55" s="161" t="e">
        <f>IF(ISNA(VLOOKUP($B55,#REF!,AC$4,0))=FALSE,VLOOKUP($B55,#REF!,AC$4,0),"")</f>
        <v>#REF!</v>
      </c>
      <c r="AD55" s="162" t="e">
        <f>IF(ISNA(VLOOKUP($B55,#REF!,AD$4,0))=FALSE,VLOOKUP($B55,#REF!,AD$4,0),"")</f>
        <v>#REF!</v>
      </c>
    </row>
    <row r="56" spans="1:30" s="1" customFormat="1" ht="19.5" customHeight="1">
      <c r="A56" s="26">
        <v>32</v>
      </c>
      <c r="B56" s="26" t="str">
        <f t="shared" si="0"/>
        <v>15E3932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57" t="e">
        <f>IF(ISNA(VLOOKUP($B56,#REF!,AA$4,0))=FALSE,VLOOKUP($B56,#REF!,AA$4,0),"")</f>
        <v>#REF!</v>
      </c>
      <c r="AB56" s="158" t="e">
        <f>IF(ISNA(VLOOKUP($B56,#REF!,AB$4,0))=FALSE,VLOOKUP($B56,#REF!,AB$4,0),"")</f>
        <v>#REF!</v>
      </c>
      <c r="AC56" s="158" t="e">
        <f>IF(ISNA(VLOOKUP($B56,#REF!,AC$4,0))=FALSE,VLOOKUP($B56,#REF!,AC$4,0),"")</f>
        <v>#REF!</v>
      </c>
      <c r="AD56" s="159" t="e">
        <f>IF(ISNA(VLOOKUP($B56,#REF!,AD$4,0))=FALSE,VLOOKUP($B56,#REF!,AD$4,0),"")</f>
        <v>#REF!</v>
      </c>
    </row>
    <row r="57" spans="1:30" s="1" customFormat="1" ht="19.5" customHeight="1">
      <c r="A57" s="26">
        <v>33</v>
      </c>
      <c r="B57" s="26" t="str">
        <f t="shared" si="0"/>
        <v>15E3933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57" t="e">
        <f>IF(ISNA(VLOOKUP($B57,#REF!,AA$4,0))=FALSE,VLOOKUP($B57,#REF!,AA$4,0),"")</f>
        <v>#REF!</v>
      </c>
      <c r="AB57" s="158" t="e">
        <f>IF(ISNA(VLOOKUP($B57,#REF!,AB$4,0))=FALSE,VLOOKUP($B57,#REF!,AB$4,0),"")</f>
        <v>#REF!</v>
      </c>
      <c r="AC57" s="158" t="e">
        <f>IF(ISNA(VLOOKUP($B57,#REF!,AC$4,0))=FALSE,VLOOKUP($B57,#REF!,AC$4,0),"")</f>
        <v>#REF!</v>
      </c>
      <c r="AD57" s="159" t="e">
        <f>IF(ISNA(VLOOKUP($B57,#REF!,AD$4,0))=FALSE,VLOOKUP($B57,#REF!,AD$4,0),"")</f>
        <v>#REF!</v>
      </c>
    </row>
    <row r="58" spans="1:30" s="1" customFormat="1" ht="19.5" customHeight="1">
      <c r="A58" s="26">
        <v>34</v>
      </c>
      <c r="B58" s="26" t="str">
        <f t="shared" si="0"/>
        <v>15E3934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57" t="e">
        <f>IF(ISNA(VLOOKUP($B58,#REF!,AA$4,0))=FALSE,VLOOKUP($B58,#REF!,AA$4,0),"")</f>
        <v>#REF!</v>
      </c>
      <c r="AB58" s="158" t="e">
        <f>IF(ISNA(VLOOKUP($B58,#REF!,AB$4,0))=FALSE,VLOOKUP($B58,#REF!,AB$4,0),"")</f>
        <v>#REF!</v>
      </c>
      <c r="AC58" s="158" t="e">
        <f>IF(ISNA(VLOOKUP($B58,#REF!,AC$4,0))=FALSE,VLOOKUP($B58,#REF!,AC$4,0),"")</f>
        <v>#REF!</v>
      </c>
      <c r="AD58" s="159" t="e">
        <f>IF(ISNA(VLOOKUP($B58,#REF!,AD$4,0))=FALSE,VLOOKUP($B58,#REF!,AD$4,0),"")</f>
        <v>#REF!</v>
      </c>
    </row>
    <row r="59" spans="1:30" s="1" customFormat="1" ht="19.5" customHeight="1">
      <c r="A59" s="26">
        <v>35</v>
      </c>
      <c r="B59" s="26" t="str">
        <f t="shared" si="0"/>
        <v>15E3935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57" t="e">
        <f>IF(ISNA(VLOOKUP($B59,#REF!,AA$4,0))=FALSE,VLOOKUP($B59,#REF!,AA$4,0),"")</f>
        <v>#REF!</v>
      </c>
      <c r="AB59" s="158" t="e">
        <f>IF(ISNA(VLOOKUP($B59,#REF!,AB$4,0))=FALSE,VLOOKUP($B59,#REF!,AB$4,0),"")</f>
        <v>#REF!</v>
      </c>
      <c r="AC59" s="158" t="e">
        <f>IF(ISNA(VLOOKUP($B59,#REF!,AC$4,0))=FALSE,VLOOKUP($B59,#REF!,AC$4,0),"")</f>
        <v>#REF!</v>
      </c>
      <c r="AD59" s="159" t="e">
        <f>IF(ISNA(VLOOKUP($B59,#REF!,AD$4,0))=FALSE,VLOOKUP($B59,#REF!,AD$4,0),"")</f>
        <v>#REF!</v>
      </c>
    </row>
    <row r="60" spans="1:30" s="1" customFormat="1" ht="19.5" customHeight="1">
      <c r="A60" s="26">
        <v>36</v>
      </c>
      <c r="B60" s="26" t="str">
        <f t="shared" si="0"/>
        <v>15E3936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57" t="e">
        <f>IF(ISNA(VLOOKUP($B60,#REF!,AA$4,0))=FALSE,VLOOKUP($B60,#REF!,AA$4,0),"")</f>
        <v>#REF!</v>
      </c>
      <c r="AB60" s="158" t="e">
        <f>IF(ISNA(VLOOKUP($B60,#REF!,AB$4,0))=FALSE,VLOOKUP($B60,#REF!,AB$4,0),"")</f>
        <v>#REF!</v>
      </c>
      <c r="AC60" s="158" t="e">
        <f>IF(ISNA(VLOOKUP($B60,#REF!,AC$4,0))=FALSE,VLOOKUP($B60,#REF!,AC$4,0),"")</f>
        <v>#REF!</v>
      </c>
      <c r="AD60" s="159" t="e">
        <f>IF(ISNA(VLOOKUP($B60,#REF!,AD$4,0))=FALSE,VLOOKUP($B60,#REF!,AD$4,0),"")</f>
        <v>#REF!</v>
      </c>
    </row>
    <row r="61" spans="1:30" s="1" customFormat="1" ht="19.5" customHeight="1">
      <c r="A61" s="26">
        <v>37</v>
      </c>
      <c r="B61" s="26" t="str">
        <f t="shared" si="0"/>
        <v>15E3937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57" t="e">
        <f>IF(ISNA(VLOOKUP($B61,#REF!,AA$4,0))=FALSE,VLOOKUP($B61,#REF!,AA$4,0),"")</f>
        <v>#REF!</v>
      </c>
      <c r="AB61" s="158" t="e">
        <f>IF(ISNA(VLOOKUP($B61,#REF!,AB$4,0))=FALSE,VLOOKUP($B61,#REF!,AB$4,0),"")</f>
        <v>#REF!</v>
      </c>
      <c r="AC61" s="158" t="e">
        <f>IF(ISNA(VLOOKUP($B61,#REF!,AC$4,0))=FALSE,VLOOKUP($B61,#REF!,AC$4,0),"")</f>
        <v>#REF!</v>
      </c>
      <c r="AD61" s="159" t="e">
        <f>IF(ISNA(VLOOKUP($B61,#REF!,AD$4,0))=FALSE,VLOOKUP($B61,#REF!,AD$4,0),"")</f>
        <v>#REF!</v>
      </c>
    </row>
    <row r="62" spans="1:30" s="1" customFormat="1" ht="19.5" customHeight="1">
      <c r="A62" s="26">
        <v>38</v>
      </c>
      <c r="B62" s="26" t="str">
        <f t="shared" si="0"/>
        <v>15E3938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57" t="e">
        <f>IF(ISNA(VLOOKUP($B62,#REF!,AA$4,0))=FALSE,VLOOKUP($B62,#REF!,AA$4,0),"")</f>
        <v>#REF!</v>
      </c>
      <c r="AB62" s="158" t="e">
        <f>IF(ISNA(VLOOKUP($B62,#REF!,AB$4,0))=FALSE,VLOOKUP($B62,#REF!,AB$4,0),"")</f>
        <v>#REF!</v>
      </c>
      <c r="AC62" s="158" t="e">
        <f>IF(ISNA(VLOOKUP($B62,#REF!,AC$4,0))=FALSE,VLOOKUP($B62,#REF!,AC$4,0),"")</f>
        <v>#REF!</v>
      </c>
      <c r="AD62" s="159" t="e">
        <f>IF(ISNA(VLOOKUP($B62,#REF!,AD$4,0))=FALSE,VLOOKUP($B62,#REF!,AD$4,0),"")</f>
        <v>#REF!</v>
      </c>
    </row>
    <row r="63" spans="1:30" s="1" customFormat="1" ht="19.5" customHeight="1">
      <c r="A63" s="26">
        <v>39</v>
      </c>
      <c r="B63" s="26" t="str">
        <f t="shared" si="0"/>
        <v>15E3939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57" t="e">
        <f>IF(ISNA(VLOOKUP($B63,#REF!,AA$4,0))=FALSE,VLOOKUP($B63,#REF!,AA$4,0),"")</f>
        <v>#REF!</v>
      </c>
      <c r="AB63" s="158" t="e">
        <f>IF(ISNA(VLOOKUP($B63,#REF!,AB$4,0))=FALSE,VLOOKUP($B63,#REF!,AB$4,0),"")</f>
        <v>#REF!</v>
      </c>
      <c r="AC63" s="158" t="e">
        <f>IF(ISNA(VLOOKUP($B63,#REF!,AC$4,0))=FALSE,VLOOKUP($B63,#REF!,AC$4,0),"")</f>
        <v>#REF!</v>
      </c>
      <c r="AD63" s="159" t="e">
        <f>IF(ISNA(VLOOKUP($B63,#REF!,AD$4,0))=FALSE,VLOOKUP($B63,#REF!,AD$4,0),"")</f>
        <v>#REF!</v>
      </c>
    </row>
    <row r="64" spans="1:30" s="1" customFormat="1" ht="19.5" customHeight="1">
      <c r="A64" s="26">
        <v>40</v>
      </c>
      <c r="B64" s="26" t="str">
        <f t="shared" si="0"/>
        <v>15E3940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57" t="e">
        <f>IF(ISNA(VLOOKUP($B64,#REF!,AA$4,0))=FALSE,VLOOKUP($B64,#REF!,AA$4,0),"")</f>
        <v>#REF!</v>
      </c>
      <c r="AB64" s="158" t="e">
        <f>IF(ISNA(VLOOKUP($B64,#REF!,AB$4,0))=FALSE,VLOOKUP($B64,#REF!,AB$4,0),"")</f>
        <v>#REF!</v>
      </c>
      <c r="AC64" s="158" t="e">
        <f>IF(ISNA(VLOOKUP($B64,#REF!,AC$4,0))=FALSE,VLOOKUP($B64,#REF!,AC$4,0),"")</f>
        <v>#REF!</v>
      </c>
      <c r="AD64" s="159" t="e">
        <f>IF(ISNA(VLOOKUP($B64,#REF!,AD$4,0))=FALSE,VLOOKUP($B64,#REF!,AD$4,0),"")</f>
        <v>#REF!</v>
      </c>
    </row>
    <row r="65" spans="1:30" s="1" customFormat="1" ht="19.5" customHeight="1">
      <c r="A65" s="26">
        <v>41</v>
      </c>
      <c r="B65" s="26" t="str">
        <f t="shared" si="0"/>
        <v>15E3941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57" t="e">
        <f>IF(ISNA(VLOOKUP($B65,#REF!,AA$4,0))=FALSE,VLOOKUP($B65,#REF!,AA$4,0),"")</f>
        <v>#REF!</v>
      </c>
      <c r="AB65" s="158" t="e">
        <f>IF(ISNA(VLOOKUP($B65,#REF!,AB$4,0))=FALSE,VLOOKUP($B65,#REF!,AB$4,0),"")</f>
        <v>#REF!</v>
      </c>
      <c r="AC65" s="158" t="e">
        <f>IF(ISNA(VLOOKUP($B65,#REF!,AC$4,0))=FALSE,VLOOKUP($B65,#REF!,AC$4,0),"")</f>
        <v>#REF!</v>
      </c>
      <c r="AD65" s="159" t="e">
        <f>IF(ISNA(VLOOKUP($B65,#REF!,AD$4,0))=FALSE,VLOOKUP($B65,#REF!,AD$4,0),"")</f>
        <v>#REF!</v>
      </c>
    </row>
    <row r="66" spans="1:30" s="1" customFormat="1" ht="19.5" customHeight="1">
      <c r="A66" s="26">
        <v>42</v>
      </c>
      <c r="B66" s="26" t="str">
        <f t="shared" si="0"/>
        <v>15E3942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57" t="e">
        <f>IF(ISNA(VLOOKUP($B66,#REF!,AA$4,0))=FALSE,VLOOKUP($B66,#REF!,AA$4,0),"")</f>
        <v>#REF!</v>
      </c>
      <c r="AB66" s="158" t="e">
        <f>IF(ISNA(VLOOKUP($B66,#REF!,AB$4,0))=FALSE,VLOOKUP($B66,#REF!,AB$4,0),"")</f>
        <v>#REF!</v>
      </c>
      <c r="AC66" s="158" t="e">
        <f>IF(ISNA(VLOOKUP($B66,#REF!,AC$4,0))=FALSE,VLOOKUP($B66,#REF!,AC$4,0),"")</f>
        <v>#REF!</v>
      </c>
      <c r="AD66" s="159" t="e">
        <f>IF(ISNA(VLOOKUP($B66,#REF!,AD$4,0))=FALSE,VLOOKUP($B66,#REF!,AD$4,0),"")</f>
        <v>#REF!</v>
      </c>
    </row>
    <row r="67" spans="1:30" s="1" customFormat="1" ht="19.5" customHeight="1">
      <c r="A67" s="26">
        <v>43</v>
      </c>
      <c r="B67" s="26" t="str">
        <f t="shared" si="0"/>
        <v>15E3943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57" t="e">
        <f>IF(ISNA(VLOOKUP($B67,#REF!,AA$4,0))=FALSE,VLOOKUP($B67,#REF!,AA$4,0),"")</f>
        <v>#REF!</v>
      </c>
      <c r="AB67" s="158" t="e">
        <f>IF(ISNA(VLOOKUP($B67,#REF!,AB$4,0))=FALSE,VLOOKUP($B67,#REF!,AB$4,0),"")</f>
        <v>#REF!</v>
      </c>
      <c r="AC67" s="158" t="e">
        <f>IF(ISNA(VLOOKUP($B67,#REF!,AC$4,0))=FALSE,VLOOKUP($B67,#REF!,AC$4,0),"")</f>
        <v>#REF!</v>
      </c>
      <c r="AD67" s="159" t="e">
        <f>IF(ISNA(VLOOKUP($B67,#REF!,AD$4,0))=FALSE,VLOOKUP($B67,#REF!,AD$4,0),"")</f>
        <v>#REF!</v>
      </c>
    </row>
    <row r="68" spans="1:30" s="1" customFormat="1" ht="19.5" customHeight="1">
      <c r="A68" s="26">
        <v>44</v>
      </c>
      <c r="B68" s="26" t="str">
        <f t="shared" si="0"/>
        <v>15E3944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57" t="e">
        <f>IF(ISNA(VLOOKUP($B68,#REF!,AA$4,0))=FALSE,VLOOKUP($B68,#REF!,AA$4,0),"")</f>
        <v>#REF!</v>
      </c>
      <c r="AB68" s="158" t="e">
        <f>IF(ISNA(VLOOKUP($B68,#REF!,AB$4,0))=FALSE,VLOOKUP($B68,#REF!,AB$4,0),"")</f>
        <v>#REF!</v>
      </c>
      <c r="AC68" s="158" t="e">
        <f>IF(ISNA(VLOOKUP($B68,#REF!,AC$4,0))=FALSE,VLOOKUP($B68,#REF!,AC$4,0),"")</f>
        <v>#REF!</v>
      </c>
      <c r="AD68" s="159" t="e">
        <f>IF(ISNA(VLOOKUP($B68,#REF!,AD$4,0))=FALSE,VLOOKUP($B68,#REF!,AD$4,0),"")</f>
        <v>#REF!</v>
      </c>
    </row>
    <row r="69" spans="1:30" s="1" customFormat="1" ht="19.5" customHeight="1">
      <c r="A69" s="38">
        <v>45</v>
      </c>
      <c r="B69" s="38" t="str">
        <f t="shared" si="0"/>
        <v>15E3945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63" t="e">
        <f>IF(ISNA(VLOOKUP($B69,#REF!,AA$4,0))=FALSE,VLOOKUP($B69,#REF!,AA$4,0),"")</f>
        <v>#REF!</v>
      </c>
      <c r="AB69" s="164" t="e">
        <f>IF(ISNA(VLOOKUP($B69,#REF!,AB$4,0))=FALSE,VLOOKUP($B69,#REF!,AB$4,0),"")</f>
        <v>#REF!</v>
      </c>
      <c r="AC69" s="164" t="e">
        <f>IF(ISNA(VLOOKUP($B69,#REF!,AC$4,0))=FALSE,VLOOKUP($B69,#REF!,AC$4,0),"")</f>
        <v>#REF!</v>
      </c>
      <c r="AD69" s="165" t="e">
        <f>IF(ISNA(VLOOKUP($B69,#REF!,AD$4,0))=FALSE,VLOOKUP($B69,#REF!,AD$4,0),"")</f>
        <v>#REF!</v>
      </c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22" t="s">
        <v>22</v>
      </c>
      <c r="L71" s="122"/>
      <c r="M71" s="122"/>
      <c r="N71" s="122"/>
      <c r="O71" s="122"/>
      <c r="P71" s="122"/>
      <c r="Q71" s="122"/>
      <c r="R71" s="122"/>
      <c r="T71" s="21"/>
      <c r="U71" s="21"/>
      <c r="V71" s="122" t="s">
        <v>23</v>
      </c>
      <c r="W71" s="122"/>
      <c r="X71" s="122"/>
      <c r="Y71" s="122"/>
      <c r="Z71" s="122"/>
      <c r="AA71" s="122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22" t="s">
        <v>24</v>
      </c>
      <c r="L72" s="122"/>
      <c r="M72" s="122"/>
      <c r="N72" s="122"/>
      <c r="O72" s="122"/>
      <c r="P72" s="122"/>
      <c r="Q72" s="122"/>
      <c r="R72" s="122"/>
      <c r="S72" s="30"/>
      <c r="T72" s="30"/>
      <c r="U72" s="30"/>
      <c r="V72" s="122" t="s">
        <v>24</v>
      </c>
      <c r="W72" s="122"/>
      <c r="X72" s="122"/>
      <c r="Y72" s="122"/>
      <c r="Z72" s="122"/>
      <c r="AA72" s="122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A75" s="52"/>
      <c r="B75" s="53"/>
      <c r="C75" s="53"/>
      <c r="D75" s="54"/>
      <c r="E75" s="54"/>
      <c r="F75" s="53"/>
      <c r="G75" s="53"/>
      <c r="H75" s="53"/>
    </row>
    <row r="76" spans="1:30" s="1" customFormat="1">
      <c r="A76" s="52"/>
      <c r="B76" s="53"/>
      <c r="C76" s="53"/>
      <c r="D76" s="54"/>
      <c r="E76" s="54"/>
      <c r="F76" s="53"/>
      <c r="G76" s="53"/>
      <c r="H76" s="53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hidden="1" customHeight="1">
      <c r="A78" s="25">
        <v>46</v>
      </c>
      <c r="B78" s="25" t="str">
        <f t="shared" ref="B78:B92" si="1">$G$2&amp;TEXT(A78,"00")</f>
        <v>15E3946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3"/>
      <c r="AB78" s="124"/>
      <c r="AC78" s="124"/>
      <c r="AD78" s="125"/>
    </row>
    <row r="79" spans="1:30" s="1" customFormat="1" ht="19.5" hidden="1" customHeight="1">
      <c r="A79" s="26">
        <v>47</v>
      </c>
      <c r="B79" s="26" t="str">
        <f t="shared" si="1"/>
        <v>15E3947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6"/>
      <c r="AB79" s="117"/>
      <c r="AC79" s="117"/>
      <c r="AD79" s="118"/>
    </row>
    <row r="80" spans="1:30" s="1" customFormat="1" ht="19.5" hidden="1" customHeight="1">
      <c r="A80" s="26">
        <v>48</v>
      </c>
      <c r="B80" s="26" t="str">
        <f t="shared" si="1"/>
        <v>15E3948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6"/>
      <c r="AB80" s="117"/>
      <c r="AC80" s="117"/>
      <c r="AD80" s="118"/>
    </row>
    <row r="81" spans="1:30" s="1" customFormat="1" ht="19.5" hidden="1" customHeight="1">
      <c r="A81" s="26">
        <v>49</v>
      </c>
      <c r="B81" s="26" t="str">
        <f t="shared" si="1"/>
        <v>15E3949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6"/>
      <c r="AB81" s="117"/>
      <c r="AC81" s="117"/>
      <c r="AD81" s="118"/>
    </row>
    <row r="82" spans="1:30" s="1" customFormat="1" ht="19.5" hidden="1" customHeight="1">
      <c r="A82" s="26">
        <v>50</v>
      </c>
      <c r="B82" s="26" t="str">
        <f t="shared" si="1"/>
        <v>15E3950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6"/>
      <c r="AB82" s="117"/>
      <c r="AC82" s="117"/>
      <c r="AD82" s="118"/>
    </row>
    <row r="83" spans="1:30" s="1" customFormat="1" ht="19.5" hidden="1" customHeight="1">
      <c r="A83" s="26">
        <v>51</v>
      </c>
      <c r="B83" s="26" t="str">
        <f t="shared" si="1"/>
        <v>15E3951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6"/>
      <c r="AB83" s="117"/>
      <c r="AC83" s="117"/>
      <c r="AD83" s="118"/>
    </row>
    <row r="84" spans="1:30" s="1" customFormat="1" ht="19.5" hidden="1" customHeight="1">
      <c r="A84" s="26">
        <v>52</v>
      </c>
      <c r="B84" s="26" t="str">
        <f t="shared" si="1"/>
        <v>15E3952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6"/>
      <c r="AB84" s="117"/>
      <c r="AC84" s="117"/>
      <c r="AD84" s="118"/>
    </row>
    <row r="85" spans="1:30" s="1" customFormat="1" ht="19.5" hidden="1" customHeight="1">
      <c r="A85" s="26">
        <v>53</v>
      </c>
      <c r="B85" s="26" t="str">
        <f t="shared" si="1"/>
        <v>15E3953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6"/>
      <c r="AB85" s="117"/>
      <c r="AC85" s="117"/>
      <c r="AD85" s="118"/>
    </row>
    <row r="86" spans="1:30" s="1" customFormat="1" ht="19.5" hidden="1" customHeight="1">
      <c r="A86" s="26">
        <v>54</v>
      </c>
      <c r="B86" s="26" t="str">
        <f t="shared" si="1"/>
        <v>15E3954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6"/>
      <c r="AB86" s="117"/>
      <c r="AC86" s="117"/>
      <c r="AD86" s="118"/>
    </row>
    <row r="87" spans="1:30" s="1" customFormat="1" ht="19.5" hidden="1" customHeight="1">
      <c r="A87" s="26">
        <v>55</v>
      </c>
      <c r="B87" s="26" t="str">
        <f t="shared" si="1"/>
        <v>15E3955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6"/>
      <c r="AB87" s="117"/>
      <c r="AC87" s="117"/>
      <c r="AD87" s="118"/>
    </row>
    <row r="88" spans="1:30" s="1" customFormat="1" ht="19.5" hidden="1" customHeight="1">
      <c r="A88" s="26">
        <v>56</v>
      </c>
      <c r="B88" s="26" t="str">
        <f t="shared" si="1"/>
        <v>15E3956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6"/>
      <c r="AB88" s="117"/>
      <c r="AC88" s="117"/>
      <c r="AD88" s="118"/>
    </row>
    <row r="89" spans="1:30" s="1" customFormat="1" ht="19.5" hidden="1" customHeight="1">
      <c r="A89" s="26">
        <v>57</v>
      </c>
      <c r="B89" s="26" t="str">
        <f t="shared" si="1"/>
        <v>15E3957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6"/>
      <c r="AB89" s="117"/>
      <c r="AC89" s="117"/>
      <c r="AD89" s="118"/>
    </row>
    <row r="90" spans="1:30" s="1" customFormat="1" ht="19.5" hidden="1" customHeight="1">
      <c r="A90" s="26">
        <v>58</v>
      </c>
      <c r="B90" s="26" t="str">
        <f t="shared" si="1"/>
        <v>15E3958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6"/>
      <c r="AB90" s="117"/>
      <c r="AC90" s="117"/>
      <c r="AD90" s="118"/>
    </row>
    <row r="91" spans="1:30" s="1" customFormat="1" ht="19.5" hidden="1" customHeight="1">
      <c r="A91" s="26">
        <v>59</v>
      </c>
      <c r="B91" s="26" t="str">
        <f t="shared" si="1"/>
        <v>15E3959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6"/>
      <c r="AB91" s="117"/>
      <c r="AC91" s="117"/>
      <c r="AD91" s="118"/>
    </row>
    <row r="92" spans="1:30" s="1" customFormat="1" ht="19.5" hidden="1" customHeight="1">
      <c r="A92" s="38">
        <v>60</v>
      </c>
      <c r="B92" s="38" t="str">
        <f t="shared" si="1"/>
        <v>15E3960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19"/>
      <c r="AB92" s="120"/>
      <c r="AC92" s="120"/>
      <c r="AD92" s="121"/>
    </row>
    <row r="93" spans="1:30" s="1" customFormat="1" hidden="1">
      <c r="A93" s="21" t="s">
        <v>25</v>
      </c>
      <c r="B93" s="21"/>
      <c r="C93" s="21"/>
      <c r="D93" s="37"/>
      <c r="E93" s="37"/>
      <c r="F93" s="37"/>
      <c r="G93" s="37"/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 hidden="1">
      <c r="A94" s="31" t="s">
        <v>26</v>
      </c>
      <c r="B94" s="31"/>
      <c r="C94" s="31"/>
      <c r="D94" s="21"/>
      <c r="E94" s="21"/>
      <c r="F94" s="21"/>
      <c r="G94" s="21"/>
      <c r="K94" s="122" t="s">
        <v>22</v>
      </c>
      <c r="L94" s="122"/>
      <c r="M94" s="122"/>
      <c r="N94" s="122"/>
      <c r="O94" s="122"/>
      <c r="P94" s="122"/>
      <c r="Q94" s="122"/>
      <c r="R94" s="122"/>
      <c r="T94" s="21"/>
      <c r="U94" s="21"/>
      <c r="V94" s="122" t="s">
        <v>23</v>
      </c>
      <c r="W94" s="122"/>
      <c r="X94" s="122"/>
      <c r="Y94" s="122"/>
      <c r="Z94" s="122"/>
      <c r="AA94" s="122"/>
    </row>
    <row r="95" spans="1:30" s="1" customFormat="1" hidden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22" t="s">
        <v>24</v>
      </c>
      <c r="L95" s="122"/>
      <c r="M95" s="122"/>
      <c r="N95" s="122"/>
      <c r="O95" s="122"/>
      <c r="P95" s="122"/>
      <c r="Q95" s="122"/>
      <c r="R95" s="122"/>
      <c r="S95" s="30"/>
      <c r="T95" s="30"/>
      <c r="U95" s="30"/>
      <c r="V95" s="122" t="s">
        <v>24</v>
      </c>
      <c r="W95" s="122"/>
      <c r="X95" s="122"/>
      <c r="Y95" s="122"/>
      <c r="Z95" s="122"/>
      <c r="AA95" s="122"/>
    </row>
    <row r="96" spans="1:30" s="1" customFormat="1" hidden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 hidden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 hidden="1">
      <c r="A98" s="49" t="s">
        <v>55</v>
      </c>
      <c r="B98" s="50"/>
      <c r="C98" s="50"/>
      <c r="D98" s="51"/>
      <c r="E98" s="51"/>
      <c r="F98" s="50"/>
      <c r="G98" s="50"/>
      <c r="H98" s="50"/>
    </row>
    <row r="99" spans="1:29" s="1" customFormat="1" hidden="1">
      <c r="A99" s="49" t="s">
        <v>54</v>
      </c>
      <c r="B99" s="50"/>
      <c r="C99" s="50"/>
      <c r="D99" s="51"/>
      <c r="E99" s="51"/>
      <c r="F99" s="50"/>
      <c r="G99" s="50"/>
      <c r="H99" s="50"/>
    </row>
    <row r="100" spans="1:29" s="1" customFormat="1" hidden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12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AF102"/>
  <sheetViews>
    <sheetView topLeftCell="A44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5" t="s">
        <v>6</v>
      </c>
      <c r="B2" s="135"/>
      <c r="C2" s="135"/>
      <c r="D2" s="135"/>
      <c r="E2" s="23"/>
      <c r="F2" s="4" t="s">
        <v>7</v>
      </c>
      <c r="G2" s="42" t="s">
        <v>0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6"/>
    </row>
    <row r="6" spans="1:32" s="11" customFormat="1" ht="17.25" customHeight="1">
      <c r="A6" s="136" t="s">
        <v>4</v>
      </c>
      <c r="B6" s="10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1" customFormat="1" ht="63.75" customHeight="1">
      <c r="A7" s="137"/>
      <c r="B7" s="12"/>
      <c r="C7" s="140"/>
      <c r="D7" s="147"/>
      <c r="E7" s="155"/>
      <c r="F7" s="143"/>
      <c r="G7" s="140"/>
      <c r="H7" s="150"/>
      <c r="I7" s="13" t="s">
        <v>31</v>
      </c>
      <c r="J7" s="14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4" t="s">
        <v>36</v>
      </c>
      <c r="X7" s="14" t="s">
        <v>37</v>
      </c>
      <c r="Y7" s="14" t="s">
        <v>38</v>
      </c>
      <c r="Z7" s="14" t="s">
        <v>39</v>
      </c>
      <c r="AA7" s="129"/>
      <c r="AB7" s="130"/>
      <c r="AC7" s="130"/>
      <c r="AD7" s="131"/>
    </row>
    <row r="8" spans="1:32" s="18" customFormat="1" ht="21">
      <c r="A8" s="138"/>
      <c r="B8" s="15"/>
      <c r="C8" s="141"/>
      <c r="D8" s="148"/>
      <c r="E8" s="156"/>
      <c r="F8" s="144"/>
      <c r="G8" s="141"/>
      <c r="H8" s="151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32"/>
      <c r="AB8" s="133"/>
      <c r="AC8" s="133"/>
      <c r="AD8" s="134"/>
    </row>
    <row r="9" spans="1:32" s="1" customFormat="1" ht="19.5" customHeight="1">
      <c r="A9" s="26">
        <v>1</v>
      </c>
      <c r="B9" s="26" t="str">
        <f>$G$2&amp;TEXT(A9,"00")</f>
        <v>15I1301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60" t="e">
        <f>IF(ISNA(VLOOKUP($B9,#REF!,AA$4,0))=FALSE,VLOOKUP($B9,#REF!,AA$4,0),"")</f>
        <v>#REF!</v>
      </c>
      <c r="AB9" s="161" t="e">
        <f>IF(ISNA(VLOOKUP($B9,#REF!,AB$4,0))=FALSE,VLOOKUP($B9,#REF!,AB$4,0),"")</f>
        <v>#REF!</v>
      </c>
      <c r="AC9" s="161" t="e">
        <f>IF(ISNA(VLOOKUP($B9,#REF!,AC$4,0))=FALSE,VLOOKUP($B9,#REF!,AC$4,0),"")</f>
        <v>#REF!</v>
      </c>
      <c r="AD9" s="162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15I1302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15I1303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15I1304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15I1305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15I1306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15I1307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15I1308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15I1309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15I1310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15I1311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15I1312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15I1313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15I1314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15I1315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3" t="e">
        <f>IF(ISNA(VLOOKUP($B23,#REF!,AA$4,0))=FALSE,VLOOKUP($B23,#REF!,AA$4,0),"")</f>
        <v>#REF!</v>
      </c>
      <c r="AB23" s="164" t="e">
        <f>IF(ISNA(VLOOKUP($B23,#REF!,AB$4,0))=FALSE,VLOOKUP($B23,#REF!,AB$4,0),"")</f>
        <v>#REF!</v>
      </c>
      <c r="AC23" s="164" t="e">
        <f>IF(ISNA(VLOOKUP($B23,#REF!,AC$4,0))=FALSE,VLOOKUP($B23,#REF!,AC$4,0),"")</f>
        <v>#REF!</v>
      </c>
      <c r="AD23" s="165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22" t="s">
        <v>22</v>
      </c>
      <c r="L25" s="122"/>
      <c r="M25" s="122"/>
      <c r="N25" s="122"/>
      <c r="O25" s="122"/>
      <c r="P25" s="122"/>
      <c r="Q25" s="122"/>
      <c r="R25" s="122"/>
      <c r="T25" s="21"/>
      <c r="U25" s="21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22" t="s">
        <v>24</v>
      </c>
      <c r="L26" s="122"/>
      <c r="M26" s="122"/>
      <c r="N26" s="122"/>
      <c r="O26" s="122"/>
      <c r="P26" s="122"/>
      <c r="Q26" s="122"/>
      <c r="R26" s="122"/>
      <c r="S26" s="30"/>
      <c r="T26" s="30"/>
      <c r="U26" s="30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15I1316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60" t="e">
        <f>IF(ISNA(VLOOKUP($B32,#REF!,AA$4,0))=FALSE,VLOOKUP($B32,#REF!,AA$4,0),"")</f>
        <v>#REF!</v>
      </c>
      <c r="AB32" s="161" t="e">
        <f>IF(ISNA(VLOOKUP($B32,#REF!,AB$4,0))=FALSE,VLOOKUP($B32,#REF!,AB$4,0),"")</f>
        <v>#REF!</v>
      </c>
      <c r="AC32" s="161" t="e">
        <f>IF(ISNA(VLOOKUP($B32,#REF!,AC$4,0))=FALSE,VLOOKUP($B32,#REF!,AC$4,0),"")</f>
        <v>#REF!</v>
      </c>
      <c r="AD32" s="162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15I1317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15I1318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15I1319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15I1320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15I1321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15I1322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15I1323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15I1324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15I1325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15I1326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15I1327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15I1328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15I1329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15I1330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3" t="e">
        <f>IF(ISNA(VLOOKUP($B46,#REF!,AA$4,0))=FALSE,VLOOKUP($B46,#REF!,AA$4,0),"")</f>
        <v>#REF!</v>
      </c>
      <c r="AB46" s="164" t="e">
        <f>IF(ISNA(VLOOKUP($B46,#REF!,AB$4,0))=FALSE,VLOOKUP($B46,#REF!,AB$4,0),"")</f>
        <v>#REF!</v>
      </c>
      <c r="AC46" s="164" t="e">
        <f>IF(ISNA(VLOOKUP($B46,#REF!,AC$4,0))=FALSE,VLOOKUP($B46,#REF!,AC$4,0),"")</f>
        <v>#REF!</v>
      </c>
      <c r="AD46" s="165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22" t="s">
        <v>22</v>
      </c>
      <c r="L48" s="122"/>
      <c r="M48" s="122"/>
      <c r="N48" s="122"/>
      <c r="O48" s="122"/>
      <c r="P48" s="122"/>
      <c r="Q48" s="122"/>
      <c r="R48" s="122"/>
      <c r="T48" s="21"/>
      <c r="U48" s="21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22" t="s">
        <v>24</v>
      </c>
      <c r="L49" s="122"/>
      <c r="M49" s="122"/>
      <c r="N49" s="122"/>
      <c r="O49" s="122"/>
      <c r="P49" s="122"/>
      <c r="Q49" s="122"/>
      <c r="R49" s="122"/>
      <c r="S49" s="30"/>
      <c r="T49" s="30"/>
      <c r="U49" s="30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15I1331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60" t="e">
        <f>IF(ISNA(VLOOKUP($B55,#REF!,AA$4,0))=FALSE,VLOOKUP($B55,#REF!,AA$4,0),"")</f>
        <v>#REF!</v>
      </c>
      <c r="AB55" s="161" t="e">
        <f>IF(ISNA(VLOOKUP($B55,#REF!,AB$4,0))=FALSE,VLOOKUP($B55,#REF!,AB$4,0),"")</f>
        <v>#REF!</v>
      </c>
      <c r="AC55" s="161" t="e">
        <f>IF(ISNA(VLOOKUP($B55,#REF!,AC$4,0))=FALSE,VLOOKUP($B55,#REF!,AC$4,0),"")</f>
        <v>#REF!</v>
      </c>
      <c r="AD55" s="162" t="e">
        <f>IF(ISNA(VLOOKUP($B55,#REF!,AD$4,0))=FALSE,VLOOKUP($B55,#REF!,AD$4,0),"")</f>
        <v>#REF!</v>
      </c>
    </row>
    <row r="56" spans="1:30" s="1" customFormat="1" ht="19.5" customHeight="1">
      <c r="A56" s="26">
        <v>32</v>
      </c>
      <c r="B56" s="26" t="str">
        <f t="shared" si="0"/>
        <v>15I1332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57" t="e">
        <f>IF(ISNA(VLOOKUP($B56,#REF!,AA$4,0))=FALSE,VLOOKUP($B56,#REF!,AA$4,0),"")</f>
        <v>#REF!</v>
      </c>
      <c r="AB56" s="158" t="e">
        <f>IF(ISNA(VLOOKUP($B56,#REF!,AB$4,0))=FALSE,VLOOKUP($B56,#REF!,AB$4,0),"")</f>
        <v>#REF!</v>
      </c>
      <c r="AC56" s="158" t="e">
        <f>IF(ISNA(VLOOKUP($B56,#REF!,AC$4,0))=FALSE,VLOOKUP($B56,#REF!,AC$4,0),"")</f>
        <v>#REF!</v>
      </c>
      <c r="AD56" s="159" t="e">
        <f>IF(ISNA(VLOOKUP($B56,#REF!,AD$4,0))=FALSE,VLOOKUP($B56,#REF!,AD$4,0),"")</f>
        <v>#REF!</v>
      </c>
    </row>
    <row r="57" spans="1:30" s="1" customFormat="1" ht="19.5" customHeight="1">
      <c r="A57" s="26">
        <v>33</v>
      </c>
      <c r="B57" s="26" t="str">
        <f t="shared" si="0"/>
        <v>15I1333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57" t="e">
        <f>IF(ISNA(VLOOKUP($B57,#REF!,AA$4,0))=FALSE,VLOOKUP($B57,#REF!,AA$4,0),"")</f>
        <v>#REF!</v>
      </c>
      <c r="AB57" s="158" t="e">
        <f>IF(ISNA(VLOOKUP($B57,#REF!,AB$4,0))=FALSE,VLOOKUP($B57,#REF!,AB$4,0),"")</f>
        <v>#REF!</v>
      </c>
      <c r="AC57" s="158" t="e">
        <f>IF(ISNA(VLOOKUP($B57,#REF!,AC$4,0))=FALSE,VLOOKUP($B57,#REF!,AC$4,0),"")</f>
        <v>#REF!</v>
      </c>
      <c r="AD57" s="159" t="e">
        <f>IF(ISNA(VLOOKUP($B57,#REF!,AD$4,0))=FALSE,VLOOKUP($B57,#REF!,AD$4,0),"")</f>
        <v>#REF!</v>
      </c>
    </row>
    <row r="58" spans="1:30" s="1" customFormat="1" ht="19.5" customHeight="1">
      <c r="A58" s="26">
        <v>34</v>
      </c>
      <c r="B58" s="26" t="str">
        <f t="shared" si="0"/>
        <v>15I1334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57" t="e">
        <f>IF(ISNA(VLOOKUP($B58,#REF!,AA$4,0))=FALSE,VLOOKUP($B58,#REF!,AA$4,0),"")</f>
        <v>#REF!</v>
      </c>
      <c r="AB58" s="158" t="e">
        <f>IF(ISNA(VLOOKUP($B58,#REF!,AB$4,0))=FALSE,VLOOKUP($B58,#REF!,AB$4,0),"")</f>
        <v>#REF!</v>
      </c>
      <c r="AC58" s="158" t="e">
        <f>IF(ISNA(VLOOKUP($B58,#REF!,AC$4,0))=FALSE,VLOOKUP($B58,#REF!,AC$4,0),"")</f>
        <v>#REF!</v>
      </c>
      <c r="AD58" s="159" t="e">
        <f>IF(ISNA(VLOOKUP($B58,#REF!,AD$4,0))=FALSE,VLOOKUP($B58,#REF!,AD$4,0),"")</f>
        <v>#REF!</v>
      </c>
    </row>
    <row r="59" spans="1:30" s="1" customFormat="1" ht="19.5" customHeight="1">
      <c r="A59" s="26">
        <v>35</v>
      </c>
      <c r="B59" s="26" t="str">
        <f t="shared" si="0"/>
        <v>15I1335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57" t="e">
        <f>IF(ISNA(VLOOKUP($B59,#REF!,AA$4,0))=FALSE,VLOOKUP($B59,#REF!,AA$4,0),"")</f>
        <v>#REF!</v>
      </c>
      <c r="AB59" s="158" t="e">
        <f>IF(ISNA(VLOOKUP($B59,#REF!,AB$4,0))=FALSE,VLOOKUP($B59,#REF!,AB$4,0),"")</f>
        <v>#REF!</v>
      </c>
      <c r="AC59" s="158" t="e">
        <f>IF(ISNA(VLOOKUP($B59,#REF!,AC$4,0))=FALSE,VLOOKUP($B59,#REF!,AC$4,0),"")</f>
        <v>#REF!</v>
      </c>
      <c r="AD59" s="159" t="e">
        <f>IF(ISNA(VLOOKUP($B59,#REF!,AD$4,0))=FALSE,VLOOKUP($B59,#REF!,AD$4,0),"")</f>
        <v>#REF!</v>
      </c>
    </row>
    <row r="60" spans="1:30" s="1" customFormat="1" ht="19.5" customHeight="1">
      <c r="A60" s="26">
        <v>36</v>
      </c>
      <c r="B60" s="26" t="str">
        <f t="shared" si="0"/>
        <v>15I1336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57" t="e">
        <f>IF(ISNA(VLOOKUP($B60,#REF!,AA$4,0))=FALSE,VLOOKUP($B60,#REF!,AA$4,0),"")</f>
        <v>#REF!</v>
      </c>
      <c r="AB60" s="158" t="e">
        <f>IF(ISNA(VLOOKUP($B60,#REF!,AB$4,0))=FALSE,VLOOKUP($B60,#REF!,AB$4,0),"")</f>
        <v>#REF!</v>
      </c>
      <c r="AC60" s="158" t="e">
        <f>IF(ISNA(VLOOKUP($B60,#REF!,AC$4,0))=FALSE,VLOOKUP($B60,#REF!,AC$4,0),"")</f>
        <v>#REF!</v>
      </c>
      <c r="AD60" s="159" t="e">
        <f>IF(ISNA(VLOOKUP($B60,#REF!,AD$4,0))=FALSE,VLOOKUP($B60,#REF!,AD$4,0),"")</f>
        <v>#REF!</v>
      </c>
    </row>
    <row r="61" spans="1:30" s="1" customFormat="1" ht="19.5" customHeight="1">
      <c r="A61" s="26">
        <v>37</v>
      </c>
      <c r="B61" s="26" t="str">
        <f t="shared" si="0"/>
        <v>15I1337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57" t="e">
        <f>IF(ISNA(VLOOKUP($B61,#REF!,AA$4,0))=FALSE,VLOOKUP($B61,#REF!,AA$4,0),"")</f>
        <v>#REF!</v>
      </c>
      <c r="AB61" s="158" t="e">
        <f>IF(ISNA(VLOOKUP($B61,#REF!,AB$4,0))=FALSE,VLOOKUP($B61,#REF!,AB$4,0),"")</f>
        <v>#REF!</v>
      </c>
      <c r="AC61" s="158" t="e">
        <f>IF(ISNA(VLOOKUP($B61,#REF!,AC$4,0))=FALSE,VLOOKUP($B61,#REF!,AC$4,0),"")</f>
        <v>#REF!</v>
      </c>
      <c r="AD61" s="159" t="e">
        <f>IF(ISNA(VLOOKUP($B61,#REF!,AD$4,0))=FALSE,VLOOKUP($B61,#REF!,AD$4,0),"")</f>
        <v>#REF!</v>
      </c>
    </row>
    <row r="62" spans="1:30" s="1" customFormat="1" ht="19.5" customHeight="1">
      <c r="A62" s="26">
        <v>38</v>
      </c>
      <c r="B62" s="26" t="str">
        <f t="shared" si="0"/>
        <v>15I1338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57" t="e">
        <f>IF(ISNA(VLOOKUP($B62,#REF!,AA$4,0))=FALSE,VLOOKUP($B62,#REF!,AA$4,0),"")</f>
        <v>#REF!</v>
      </c>
      <c r="AB62" s="158" t="e">
        <f>IF(ISNA(VLOOKUP($B62,#REF!,AB$4,0))=FALSE,VLOOKUP($B62,#REF!,AB$4,0),"")</f>
        <v>#REF!</v>
      </c>
      <c r="AC62" s="158" t="e">
        <f>IF(ISNA(VLOOKUP($B62,#REF!,AC$4,0))=FALSE,VLOOKUP($B62,#REF!,AC$4,0),"")</f>
        <v>#REF!</v>
      </c>
      <c r="AD62" s="159" t="e">
        <f>IF(ISNA(VLOOKUP($B62,#REF!,AD$4,0))=FALSE,VLOOKUP($B62,#REF!,AD$4,0),"")</f>
        <v>#REF!</v>
      </c>
    </row>
    <row r="63" spans="1:30" s="1" customFormat="1" ht="19.5" customHeight="1">
      <c r="A63" s="26">
        <v>39</v>
      </c>
      <c r="B63" s="26" t="str">
        <f t="shared" si="0"/>
        <v>15I1339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57" t="e">
        <f>IF(ISNA(VLOOKUP($B63,#REF!,AA$4,0))=FALSE,VLOOKUP($B63,#REF!,AA$4,0),"")</f>
        <v>#REF!</v>
      </c>
      <c r="AB63" s="158" t="e">
        <f>IF(ISNA(VLOOKUP($B63,#REF!,AB$4,0))=FALSE,VLOOKUP($B63,#REF!,AB$4,0),"")</f>
        <v>#REF!</v>
      </c>
      <c r="AC63" s="158" t="e">
        <f>IF(ISNA(VLOOKUP($B63,#REF!,AC$4,0))=FALSE,VLOOKUP($B63,#REF!,AC$4,0),"")</f>
        <v>#REF!</v>
      </c>
      <c r="AD63" s="159" t="e">
        <f>IF(ISNA(VLOOKUP($B63,#REF!,AD$4,0))=FALSE,VLOOKUP($B63,#REF!,AD$4,0),"")</f>
        <v>#REF!</v>
      </c>
    </row>
    <row r="64" spans="1:30" s="1" customFormat="1" ht="19.5" customHeight="1">
      <c r="A64" s="26">
        <v>40</v>
      </c>
      <c r="B64" s="26" t="str">
        <f t="shared" si="0"/>
        <v>15I1340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57" t="e">
        <f>IF(ISNA(VLOOKUP($B64,#REF!,AA$4,0))=FALSE,VLOOKUP($B64,#REF!,AA$4,0),"")</f>
        <v>#REF!</v>
      </c>
      <c r="AB64" s="158" t="e">
        <f>IF(ISNA(VLOOKUP($B64,#REF!,AB$4,0))=FALSE,VLOOKUP($B64,#REF!,AB$4,0),"")</f>
        <v>#REF!</v>
      </c>
      <c r="AC64" s="158" t="e">
        <f>IF(ISNA(VLOOKUP($B64,#REF!,AC$4,0))=FALSE,VLOOKUP($B64,#REF!,AC$4,0),"")</f>
        <v>#REF!</v>
      </c>
      <c r="AD64" s="159" t="e">
        <f>IF(ISNA(VLOOKUP($B64,#REF!,AD$4,0))=FALSE,VLOOKUP($B64,#REF!,AD$4,0),"")</f>
        <v>#REF!</v>
      </c>
    </row>
    <row r="65" spans="1:30" s="1" customFormat="1" ht="19.5" customHeight="1">
      <c r="A65" s="26">
        <v>41</v>
      </c>
      <c r="B65" s="26" t="str">
        <f t="shared" si="0"/>
        <v>15I1341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57" t="e">
        <f>IF(ISNA(VLOOKUP($B65,#REF!,AA$4,0))=FALSE,VLOOKUP($B65,#REF!,AA$4,0),"")</f>
        <v>#REF!</v>
      </c>
      <c r="AB65" s="158" t="e">
        <f>IF(ISNA(VLOOKUP($B65,#REF!,AB$4,0))=FALSE,VLOOKUP($B65,#REF!,AB$4,0),"")</f>
        <v>#REF!</v>
      </c>
      <c r="AC65" s="158" t="e">
        <f>IF(ISNA(VLOOKUP($B65,#REF!,AC$4,0))=FALSE,VLOOKUP($B65,#REF!,AC$4,0),"")</f>
        <v>#REF!</v>
      </c>
      <c r="AD65" s="159" t="e">
        <f>IF(ISNA(VLOOKUP($B65,#REF!,AD$4,0))=FALSE,VLOOKUP($B65,#REF!,AD$4,0),"")</f>
        <v>#REF!</v>
      </c>
    </row>
    <row r="66" spans="1:30" s="1" customFormat="1" ht="19.5" customHeight="1">
      <c r="A66" s="26">
        <v>42</v>
      </c>
      <c r="B66" s="26" t="str">
        <f t="shared" si="0"/>
        <v>15I1342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57" t="e">
        <f>IF(ISNA(VLOOKUP($B66,#REF!,AA$4,0))=FALSE,VLOOKUP($B66,#REF!,AA$4,0),"")</f>
        <v>#REF!</v>
      </c>
      <c r="AB66" s="158" t="e">
        <f>IF(ISNA(VLOOKUP($B66,#REF!,AB$4,0))=FALSE,VLOOKUP($B66,#REF!,AB$4,0),"")</f>
        <v>#REF!</v>
      </c>
      <c r="AC66" s="158" t="e">
        <f>IF(ISNA(VLOOKUP($B66,#REF!,AC$4,0))=FALSE,VLOOKUP($B66,#REF!,AC$4,0),"")</f>
        <v>#REF!</v>
      </c>
      <c r="AD66" s="159" t="e">
        <f>IF(ISNA(VLOOKUP($B66,#REF!,AD$4,0))=FALSE,VLOOKUP($B66,#REF!,AD$4,0),"")</f>
        <v>#REF!</v>
      </c>
    </row>
    <row r="67" spans="1:30" s="1" customFormat="1" ht="19.5" customHeight="1">
      <c r="A67" s="26">
        <v>43</v>
      </c>
      <c r="B67" s="26" t="str">
        <f t="shared" si="0"/>
        <v>15I1343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57" t="e">
        <f>IF(ISNA(VLOOKUP($B67,#REF!,AA$4,0))=FALSE,VLOOKUP($B67,#REF!,AA$4,0),"")</f>
        <v>#REF!</v>
      </c>
      <c r="AB67" s="158" t="e">
        <f>IF(ISNA(VLOOKUP($B67,#REF!,AB$4,0))=FALSE,VLOOKUP($B67,#REF!,AB$4,0),"")</f>
        <v>#REF!</v>
      </c>
      <c r="AC67" s="158" t="e">
        <f>IF(ISNA(VLOOKUP($B67,#REF!,AC$4,0))=FALSE,VLOOKUP($B67,#REF!,AC$4,0),"")</f>
        <v>#REF!</v>
      </c>
      <c r="AD67" s="159" t="e">
        <f>IF(ISNA(VLOOKUP($B67,#REF!,AD$4,0))=FALSE,VLOOKUP($B67,#REF!,AD$4,0),"")</f>
        <v>#REF!</v>
      </c>
    </row>
    <row r="68" spans="1:30" s="1" customFormat="1" ht="19.5" customHeight="1">
      <c r="A68" s="26">
        <v>44</v>
      </c>
      <c r="B68" s="26" t="str">
        <f t="shared" si="0"/>
        <v>15I1344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57" t="e">
        <f>IF(ISNA(VLOOKUP($B68,#REF!,AA$4,0))=FALSE,VLOOKUP($B68,#REF!,AA$4,0),"")</f>
        <v>#REF!</v>
      </c>
      <c r="AB68" s="158" t="e">
        <f>IF(ISNA(VLOOKUP($B68,#REF!,AB$4,0))=FALSE,VLOOKUP($B68,#REF!,AB$4,0),"")</f>
        <v>#REF!</v>
      </c>
      <c r="AC68" s="158" t="e">
        <f>IF(ISNA(VLOOKUP($B68,#REF!,AC$4,0))=FALSE,VLOOKUP($B68,#REF!,AC$4,0),"")</f>
        <v>#REF!</v>
      </c>
      <c r="AD68" s="159" t="e">
        <f>IF(ISNA(VLOOKUP($B68,#REF!,AD$4,0))=FALSE,VLOOKUP($B68,#REF!,AD$4,0),"")</f>
        <v>#REF!</v>
      </c>
    </row>
    <row r="69" spans="1:30" s="1" customFormat="1" ht="19.5" customHeight="1">
      <c r="A69" s="38">
        <v>45</v>
      </c>
      <c r="B69" s="38" t="str">
        <f t="shared" si="0"/>
        <v>15I1345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63" t="e">
        <f>IF(ISNA(VLOOKUP($B69,#REF!,AA$4,0))=FALSE,VLOOKUP($B69,#REF!,AA$4,0),"")</f>
        <v>#REF!</v>
      </c>
      <c r="AB69" s="164" t="e">
        <f>IF(ISNA(VLOOKUP($B69,#REF!,AB$4,0))=FALSE,VLOOKUP($B69,#REF!,AB$4,0),"")</f>
        <v>#REF!</v>
      </c>
      <c r="AC69" s="164" t="e">
        <f>IF(ISNA(VLOOKUP($B69,#REF!,AC$4,0))=FALSE,VLOOKUP($B69,#REF!,AC$4,0),"")</f>
        <v>#REF!</v>
      </c>
      <c r="AD69" s="165" t="e">
        <f>IF(ISNA(VLOOKUP($B69,#REF!,AD$4,0))=FALSE,VLOOKUP($B69,#REF!,AD$4,0),"")</f>
        <v>#REF!</v>
      </c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22" t="s">
        <v>22</v>
      </c>
      <c r="L71" s="122"/>
      <c r="M71" s="122"/>
      <c r="N71" s="122"/>
      <c r="O71" s="122"/>
      <c r="P71" s="122"/>
      <c r="Q71" s="122"/>
      <c r="R71" s="122"/>
      <c r="T71" s="21"/>
      <c r="U71" s="21"/>
      <c r="V71" s="122" t="s">
        <v>23</v>
      </c>
      <c r="W71" s="122"/>
      <c r="X71" s="122"/>
      <c r="Y71" s="122"/>
      <c r="Z71" s="122"/>
      <c r="AA71" s="122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22" t="s">
        <v>24</v>
      </c>
      <c r="L72" s="122"/>
      <c r="M72" s="122"/>
      <c r="N72" s="122"/>
      <c r="O72" s="122"/>
      <c r="P72" s="122"/>
      <c r="Q72" s="122"/>
      <c r="R72" s="122"/>
      <c r="S72" s="30"/>
      <c r="T72" s="30"/>
      <c r="U72" s="30"/>
      <c r="V72" s="122" t="s">
        <v>24</v>
      </c>
      <c r="W72" s="122"/>
      <c r="X72" s="122"/>
      <c r="Y72" s="122"/>
      <c r="Z72" s="122"/>
      <c r="AA72" s="122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A75" s="52"/>
      <c r="B75" s="53"/>
      <c r="C75" s="53"/>
      <c r="D75" s="54"/>
      <c r="E75" s="54"/>
      <c r="F75" s="53"/>
      <c r="G75" s="53"/>
      <c r="H75" s="53"/>
    </row>
    <row r="76" spans="1:30" s="1" customFormat="1">
      <c r="A76" s="52"/>
      <c r="B76" s="53"/>
      <c r="C76" s="53"/>
      <c r="D76" s="54"/>
      <c r="E76" s="54"/>
      <c r="F76" s="53"/>
      <c r="G76" s="53"/>
      <c r="H76" s="53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customHeight="1">
      <c r="A78" s="25">
        <v>46</v>
      </c>
      <c r="B78" s="25" t="str">
        <f t="shared" ref="B78:B92" si="1">$G$2&amp;TEXT(A78,"00")</f>
        <v>15I1346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60" t="e">
        <f>IF(ISNA(VLOOKUP($B78,#REF!,AA$4,0))=FALSE,VLOOKUP($B78,#REF!,AA$4,0),"")</f>
        <v>#REF!</v>
      </c>
      <c r="AB78" s="161" t="e">
        <f>IF(ISNA(VLOOKUP($B78,#REF!,AB$4,0))=FALSE,VLOOKUP($B78,#REF!,AB$4,0),"")</f>
        <v>#REF!</v>
      </c>
      <c r="AC78" s="161" t="e">
        <f>IF(ISNA(VLOOKUP($B78,#REF!,AC$4,0))=FALSE,VLOOKUP($B78,#REF!,AC$4,0),"")</f>
        <v>#REF!</v>
      </c>
      <c r="AD78" s="162" t="e">
        <f>IF(ISNA(VLOOKUP($B78,#REF!,AD$4,0))=FALSE,VLOOKUP($B78,#REF!,AD$4,0),"")</f>
        <v>#REF!</v>
      </c>
    </row>
    <row r="79" spans="1:30" s="1" customFormat="1" ht="19.5" customHeight="1">
      <c r="A79" s="26">
        <v>47</v>
      </c>
      <c r="B79" s="26" t="str">
        <f t="shared" si="1"/>
        <v>15I1347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57" t="e">
        <f>IF(ISNA(VLOOKUP($B79,#REF!,AA$4,0))=FALSE,VLOOKUP($B79,#REF!,AA$4,0),"")</f>
        <v>#REF!</v>
      </c>
      <c r="AB79" s="158" t="e">
        <f>IF(ISNA(VLOOKUP($B79,#REF!,AB$4,0))=FALSE,VLOOKUP($B79,#REF!,AB$4,0),"")</f>
        <v>#REF!</v>
      </c>
      <c r="AC79" s="158" t="e">
        <f>IF(ISNA(VLOOKUP($B79,#REF!,AC$4,0))=FALSE,VLOOKUP($B79,#REF!,AC$4,0),"")</f>
        <v>#REF!</v>
      </c>
      <c r="AD79" s="159" t="e">
        <f>IF(ISNA(VLOOKUP($B79,#REF!,AD$4,0))=FALSE,VLOOKUP($B79,#REF!,AD$4,0),"")</f>
        <v>#REF!</v>
      </c>
    </row>
    <row r="80" spans="1:30" s="1" customFormat="1" ht="19.5" customHeight="1">
      <c r="A80" s="26">
        <v>48</v>
      </c>
      <c r="B80" s="26" t="str">
        <f t="shared" si="1"/>
        <v>15I1348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57" t="e">
        <f>IF(ISNA(VLOOKUP($B80,#REF!,AA$4,0))=FALSE,VLOOKUP($B80,#REF!,AA$4,0),"")</f>
        <v>#REF!</v>
      </c>
      <c r="AB80" s="158" t="e">
        <f>IF(ISNA(VLOOKUP($B80,#REF!,AB$4,0))=FALSE,VLOOKUP($B80,#REF!,AB$4,0),"")</f>
        <v>#REF!</v>
      </c>
      <c r="AC80" s="158" t="e">
        <f>IF(ISNA(VLOOKUP($B80,#REF!,AC$4,0))=FALSE,VLOOKUP($B80,#REF!,AC$4,0),"")</f>
        <v>#REF!</v>
      </c>
      <c r="AD80" s="159" t="e">
        <f>IF(ISNA(VLOOKUP($B80,#REF!,AD$4,0))=FALSE,VLOOKUP($B80,#REF!,AD$4,0),"")</f>
        <v>#REF!</v>
      </c>
    </row>
    <row r="81" spans="1:30" s="1" customFormat="1" ht="19.5" customHeight="1">
      <c r="A81" s="26">
        <v>49</v>
      </c>
      <c r="B81" s="26" t="str">
        <f t="shared" si="1"/>
        <v>15I1349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57" t="e">
        <f>IF(ISNA(VLOOKUP($B81,#REF!,AA$4,0))=FALSE,VLOOKUP($B81,#REF!,AA$4,0),"")</f>
        <v>#REF!</v>
      </c>
      <c r="AB81" s="158" t="e">
        <f>IF(ISNA(VLOOKUP($B81,#REF!,AB$4,0))=FALSE,VLOOKUP($B81,#REF!,AB$4,0),"")</f>
        <v>#REF!</v>
      </c>
      <c r="AC81" s="158" t="e">
        <f>IF(ISNA(VLOOKUP($B81,#REF!,AC$4,0))=FALSE,VLOOKUP($B81,#REF!,AC$4,0),"")</f>
        <v>#REF!</v>
      </c>
      <c r="AD81" s="159" t="e">
        <f>IF(ISNA(VLOOKUP($B81,#REF!,AD$4,0))=FALSE,VLOOKUP($B81,#REF!,AD$4,0),"")</f>
        <v>#REF!</v>
      </c>
    </row>
    <row r="82" spans="1:30" s="1" customFormat="1" ht="19.5" customHeight="1">
      <c r="A82" s="26">
        <v>50</v>
      </c>
      <c r="B82" s="26" t="str">
        <f t="shared" si="1"/>
        <v>15I1350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57" t="e">
        <f>IF(ISNA(VLOOKUP($B82,#REF!,AA$4,0))=FALSE,VLOOKUP($B82,#REF!,AA$4,0),"")</f>
        <v>#REF!</v>
      </c>
      <c r="AB82" s="158" t="e">
        <f>IF(ISNA(VLOOKUP($B82,#REF!,AB$4,0))=FALSE,VLOOKUP($B82,#REF!,AB$4,0),"")</f>
        <v>#REF!</v>
      </c>
      <c r="AC82" s="158" t="e">
        <f>IF(ISNA(VLOOKUP($B82,#REF!,AC$4,0))=FALSE,VLOOKUP($B82,#REF!,AC$4,0),"")</f>
        <v>#REF!</v>
      </c>
      <c r="AD82" s="159" t="e">
        <f>IF(ISNA(VLOOKUP($B82,#REF!,AD$4,0))=FALSE,VLOOKUP($B82,#REF!,AD$4,0),"")</f>
        <v>#REF!</v>
      </c>
    </row>
    <row r="83" spans="1:30" s="1" customFormat="1" ht="19.5" customHeight="1">
      <c r="A83" s="26">
        <v>51</v>
      </c>
      <c r="B83" s="26" t="str">
        <f t="shared" si="1"/>
        <v>15I1351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57" t="e">
        <f>IF(ISNA(VLOOKUP($B83,#REF!,AA$4,0))=FALSE,VLOOKUP($B83,#REF!,AA$4,0),"")</f>
        <v>#REF!</v>
      </c>
      <c r="AB83" s="158" t="e">
        <f>IF(ISNA(VLOOKUP($B83,#REF!,AB$4,0))=FALSE,VLOOKUP($B83,#REF!,AB$4,0),"")</f>
        <v>#REF!</v>
      </c>
      <c r="AC83" s="158" t="e">
        <f>IF(ISNA(VLOOKUP($B83,#REF!,AC$4,0))=FALSE,VLOOKUP($B83,#REF!,AC$4,0),"")</f>
        <v>#REF!</v>
      </c>
      <c r="AD83" s="159" t="e">
        <f>IF(ISNA(VLOOKUP($B83,#REF!,AD$4,0))=FALSE,VLOOKUP($B83,#REF!,AD$4,0),"")</f>
        <v>#REF!</v>
      </c>
    </row>
    <row r="84" spans="1:30" s="1" customFormat="1" ht="19.5" customHeight="1">
      <c r="A84" s="26">
        <v>52</v>
      </c>
      <c r="B84" s="26" t="str">
        <f t="shared" si="1"/>
        <v>15I1352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57" t="e">
        <f>IF(ISNA(VLOOKUP($B84,#REF!,AA$4,0))=FALSE,VLOOKUP($B84,#REF!,AA$4,0),"")</f>
        <v>#REF!</v>
      </c>
      <c r="AB84" s="158" t="e">
        <f>IF(ISNA(VLOOKUP($B84,#REF!,AB$4,0))=FALSE,VLOOKUP($B84,#REF!,AB$4,0),"")</f>
        <v>#REF!</v>
      </c>
      <c r="AC84" s="158" t="e">
        <f>IF(ISNA(VLOOKUP($B84,#REF!,AC$4,0))=FALSE,VLOOKUP($B84,#REF!,AC$4,0),"")</f>
        <v>#REF!</v>
      </c>
      <c r="AD84" s="159" t="e">
        <f>IF(ISNA(VLOOKUP($B84,#REF!,AD$4,0))=FALSE,VLOOKUP($B84,#REF!,AD$4,0),"")</f>
        <v>#REF!</v>
      </c>
    </row>
    <row r="85" spans="1:30" s="1" customFormat="1" ht="19.5" customHeight="1">
      <c r="A85" s="26">
        <v>53</v>
      </c>
      <c r="B85" s="26" t="str">
        <f t="shared" si="1"/>
        <v>15I1353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57" t="e">
        <f>IF(ISNA(VLOOKUP($B85,#REF!,AA$4,0))=FALSE,VLOOKUP($B85,#REF!,AA$4,0),"")</f>
        <v>#REF!</v>
      </c>
      <c r="AB85" s="158" t="e">
        <f>IF(ISNA(VLOOKUP($B85,#REF!,AB$4,0))=FALSE,VLOOKUP($B85,#REF!,AB$4,0),"")</f>
        <v>#REF!</v>
      </c>
      <c r="AC85" s="158" t="e">
        <f>IF(ISNA(VLOOKUP($B85,#REF!,AC$4,0))=FALSE,VLOOKUP($B85,#REF!,AC$4,0),"")</f>
        <v>#REF!</v>
      </c>
      <c r="AD85" s="159" t="e">
        <f>IF(ISNA(VLOOKUP($B85,#REF!,AD$4,0))=FALSE,VLOOKUP($B85,#REF!,AD$4,0),"")</f>
        <v>#REF!</v>
      </c>
    </row>
    <row r="86" spans="1:30" s="1" customFormat="1" ht="19.5" customHeight="1">
      <c r="A86" s="26">
        <v>54</v>
      </c>
      <c r="B86" s="26" t="str">
        <f t="shared" si="1"/>
        <v>15I1354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57" t="e">
        <f>IF(ISNA(VLOOKUP($B86,#REF!,AA$4,0))=FALSE,VLOOKUP($B86,#REF!,AA$4,0),"")</f>
        <v>#REF!</v>
      </c>
      <c r="AB86" s="158" t="e">
        <f>IF(ISNA(VLOOKUP($B86,#REF!,AB$4,0))=FALSE,VLOOKUP($B86,#REF!,AB$4,0),"")</f>
        <v>#REF!</v>
      </c>
      <c r="AC86" s="158" t="e">
        <f>IF(ISNA(VLOOKUP($B86,#REF!,AC$4,0))=FALSE,VLOOKUP($B86,#REF!,AC$4,0),"")</f>
        <v>#REF!</v>
      </c>
      <c r="AD86" s="159" t="e">
        <f>IF(ISNA(VLOOKUP($B86,#REF!,AD$4,0))=FALSE,VLOOKUP($B86,#REF!,AD$4,0),"")</f>
        <v>#REF!</v>
      </c>
    </row>
    <row r="87" spans="1:30" s="1" customFormat="1" ht="19.5" customHeight="1">
      <c r="A87" s="26">
        <v>55</v>
      </c>
      <c r="B87" s="26" t="str">
        <f t="shared" si="1"/>
        <v>15I1355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57" t="e">
        <f>IF(ISNA(VLOOKUP($B87,#REF!,AA$4,0))=FALSE,VLOOKUP($B87,#REF!,AA$4,0),"")</f>
        <v>#REF!</v>
      </c>
      <c r="AB87" s="158" t="e">
        <f>IF(ISNA(VLOOKUP($B87,#REF!,AB$4,0))=FALSE,VLOOKUP($B87,#REF!,AB$4,0),"")</f>
        <v>#REF!</v>
      </c>
      <c r="AC87" s="158" t="e">
        <f>IF(ISNA(VLOOKUP($B87,#REF!,AC$4,0))=FALSE,VLOOKUP($B87,#REF!,AC$4,0),"")</f>
        <v>#REF!</v>
      </c>
      <c r="AD87" s="159" t="e">
        <f>IF(ISNA(VLOOKUP($B87,#REF!,AD$4,0))=FALSE,VLOOKUP($B87,#REF!,AD$4,0),"")</f>
        <v>#REF!</v>
      </c>
    </row>
    <row r="88" spans="1:30" s="1" customFormat="1" ht="19.5" customHeight="1">
      <c r="A88" s="26">
        <v>56</v>
      </c>
      <c r="B88" s="26" t="str">
        <f t="shared" si="1"/>
        <v>15I1356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57" t="e">
        <f>IF(ISNA(VLOOKUP($B88,#REF!,AA$4,0))=FALSE,VLOOKUP($B88,#REF!,AA$4,0),"")</f>
        <v>#REF!</v>
      </c>
      <c r="AB88" s="158" t="e">
        <f>IF(ISNA(VLOOKUP($B88,#REF!,AB$4,0))=FALSE,VLOOKUP($B88,#REF!,AB$4,0),"")</f>
        <v>#REF!</v>
      </c>
      <c r="AC88" s="158" t="e">
        <f>IF(ISNA(VLOOKUP($B88,#REF!,AC$4,0))=FALSE,VLOOKUP($B88,#REF!,AC$4,0),"")</f>
        <v>#REF!</v>
      </c>
      <c r="AD88" s="159" t="e">
        <f>IF(ISNA(VLOOKUP($B88,#REF!,AD$4,0))=FALSE,VLOOKUP($B88,#REF!,AD$4,0),"")</f>
        <v>#REF!</v>
      </c>
    </row>
    <row r="89" spans="1:30" s="1" customFormat="1" ht="19.5" customHeight="1">
      <c r="A89" s="26">
        <v>57</v>
      </c>
      <c r="B89" s="26" t="str">
        <f t="shared" si="1"/>
        <v>15I1357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57" t="e">
        <f>IF(ISNA(VLOOKUP($B89,#REF!,AA$4,0))=FALSE,VLOOKUP($B89,#REF!,AA$4,0),"")</f>
        <v>#REF!</v>
      </c>
      <c r="AB89" s="158" t="e">
        <f>IF(ISNA(VLOOKUP($B89,#REF!,AB$4,0))=FALSE,VLOOKUP($B89,#REF!,AB$4,0),"")</f>
        <v>#REF!</v>
      </c>
      <c r="AC89" s="158" t="e">
        <f>IF(ISNA(VLOOKUP($B89,#REF!,AC$4,0))=FALSE,VLOOKUP($B89,#REF!,AC$4,0),"")</f>
        <v>#REF!</v>
      </c>
      <c r="AD89" s="159" t="e">
        <f>IF(ISNA(VLOOKUP($B89,#REF!,AD$4,0))=FALSE,VLOOKUP($B89,#REF!,AD$4,0),"")</f>
        <v>#REF!</v>
      </c>
    </row>
    <row r="90" spans="1:30" s="1" customFormat="1" ht="19.5" customHeight="1">
      <c r="A90" s="26">
        <v>58</v>
      </c>
      <c r="B90" s="26" t="str">
        <f t="shared" si="1"/>
        <v>15I1358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57" t="e">
        <f>IF(ISNA(VLOOKUP($B90,#REF!,AA$4,0))=FALSE,VLOOKUP($B90,#REF!,AA$4,0),"")</f>
        <v>#REF!</v>
      </c>
      <c r="AB90" s="158" t="e">
        <f>IF(ISNA(VLOOKUP($B90,#REF!,AB$4,0))=FALSE,VLOOKUP($B90,#REF!,AB$4,0),"")</f>
        <v>#REF!</v>
      </c>
      <c r="AC90" s="158" t="e">
        <f>IF(ISNA(VLOOKUP($B90,#REF!,AC$4,0))=FALSE,VLOOKUP($B90,#REF!,AC$4,0),"")</f>
        <v>#REF!</v>
      </c>
      <c r="AD90" s="159" t="e">
        <f>IF(ISNA(VLOOKUP($B90,#REF!,AD$4,0))=FALSE,VLOOKUP($B90,#REF!,AD$4,0),"")</f>
        <v>#REF!</v>
      </c>
    </row>
    <row r="91" spans="1:30" s="1" customFormat="1" ht="19.5" customHeight="1">
      <c r="A91" s="26">
        <v>59</v>
      </c>
      <c r="B91" s="26" t="str">
        <f t="shared" si="1"/>
        <v>15I1359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57" t="e">
        <f>IF(ISNA(VLOOKUP($B91,#REF!,AA$4,0))=FALSE,VLOOKUP($B91,#REF!,AA$4,0),"")</f>
        <v>#REF!</v>
      </c>
      <c r="AB91" s="158" t="e">
        <f>IF(ISNA(VLOOKUP($B91,#REF!,AB$4,0))=FALSE,VLOOKUP($B91,#REF!,AB$4,0),"")</f>
        <v>#REF!</v>
      </c>
      <c r="AC91" s="158" t="e">
        <f>IF(ISNA(VLOOKUP($B91,#REF!,AC$4,0))=FALSE,VLOOKUP($B91,#REF!,AC$4,0),"")</f>
        <v>#REF!</v>
      </c>
      <c r="AD91" s="159" t="e">
        <f>IF(ISNA(VLOOKUP($B91,#REF!,AD$4,0))=FALSE,VLOOKUP($B91,#REF!,AD$4,0),"")</f>
        <v>#REF!</v>
      </c>
    </row>
    <row r="92" spans="1:30" s="1" customFormat="1" ht="19.5" customHeight="1">
      <c r="A92" s="38">
        <v>60</v>
      </c>
      <c r="B92" s="38" t="str">
        <f t="shared" si="1"/>
        <v>15I1360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63" t="e">
        <f>IF(ISNA(VLOOKUP($B92,#REF!,AA$4,0))=FALSE,VLOOKUP($B92,#REF!,AA$4,0),"")</f>
        <v>#REF!</v>
      </c>
      <c r="AB92" s="164" t="e">
        <f>IF(ISNA(VLOOKUP($B92,#REF!,AB$4,0))=FALSE,VLOOKUP($B92,#REF!,AB$4,0),"")</f>
        <v>#REF!</v>
      </c>
      <c r="AC92" s="164" t="e">
        <f>IF(ISNA(VLOOKUP($B92,#REF!,AC$4,0))=FALSE,VLOOKUP($B92,#REF!,AC$4,0),"")</f>
        <v>#REF!</v>
      </c>
      <c r="AD92" s="165" t="e">
        <f>IF(ISNA(VLOOKUP($B92,#REF!,AD$4,0))=FALSE,VLOOKUP($B92,#REF!,AD$4,0),"")</f>
        <v>#REF!</v>
      </c>
    </row>
    <row r="93" spans="1:30" s="1" customFormat="1">
      <c r="A93" s="21" t="s">
        <v>25</v>
      </c>
      <c r="B93" s="21"/>
      <c r="C93" s="21"/>
      <c r="D93" s="37"/>
      <c r="E93" s="37"/>
      <c r="F93" s="37"/>
      <c r="G93" s="37"/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>
      <c r="A94" s="31" t="s">
        <v>26</v>
      </c>
      <c r="B94" s="31"/>
      <c r="C94" s="31"/>
      <c r="D94" s="21"/>
      <c r="E94" s="21"/>
      <c r="F94" s="21"/>
      <c r="G94" s="21"/>
      <c r="K94" s="122" t="s">
        <v>22</v>
      </c>
      <c r="L94" s="122"/>
      <c r="M94" s="122"/>
      <c r="N94" s="122"/>
      <c r="O94" s="122"/>
      <c r="P94" s="122"/>
      <c r="Q94" s="122"/>
      <c r="R94" s="122"/>
      <c r="T94" s="21"/>
      <c r="U94" s="21"/>
      <c r="V94" s="122" t="s">
        <v>23</v>
      </c>
      <c r="W94" s="122"/>
      <c r="X94" s="122"/>
      <c r="Y94" s="122"/>
      <c r="Z94" s="122"/>
      <c r="AA94" s="122"/>
    </row>
    <row r="95" spans="1:30" s="1" customFormat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22" t="s">
        <v>24</v>
      </c>
      <c r="L95" s="122"/>
      <c r="M95" s="122"/>
      <c r="N95" s="122"/>
      <c r="O95" s="122"/>
      <c r="P95" s="122"/>
      <c r="Q95" s="122"/>
      <c r="R95" s="122"/>
      <c r="S95" s="30"/>
      <c r="T95" s="30"/>
      <c r="U95" s="30"/>
      <c r="V95" s="122" t="s">
        <v>24</v>
      </c>
      <c r="W95" s="122"/>
      <c r="X95" s="122"/>
      <c r="Y95" s="122"/>
      <c r="Z95" s="122"/>
      <c r="AA95" s="122"/>
    </row>
    <row r="96" spans="1:30" s="1" customFormat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>
      <c r="A98" s="52"/>
      <c r="B98" s="53"/>
      <c r="C98" s="53"/>
      <c r="D98" s="54"/>
      <c r="E98" s="54"/>
      <c r="F98" s="53"/>
      <c r="G98" s="53"/>
      <c r="H98" s="53"/>
    </row>
    <row r="99" spans="1:29" s="1" customFormat="1">
      <c r="A99" s="52"/>
      <c r="B99" s="53"/>
      <c r="C99" s="53"/>
      <c r="D99" s="54"/>
      <c r="E99" s="54"/>
      <c r="F99" s="53"/>
      <c r="G99" s="53"/>
      <c r="H99" s="53"/>
    </row>
    <row r="100" spans="1:29" s="1" customFormat="1">
      <c r="A100" s="53"/>
      <c r="B100" s="53"/>
      <c r="C100" s="53"/>
      <c r="D100" s="54"/>
      <c r="E100" s="54"/>
      <c r="F100" s="53"/>
      <c r="G100" s="53"/>
      <c r="H100" s="53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11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M115"/>
  <sheetViews>
    <sheetView workbookViewId="0">
      <pane ySplit="7" topLeftCell="A8" activePane="bottomLeft" state="frozen"/>
      <selection pane="bottomLeft" activeCell="Q12" sqref="Q12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21.28515625" customWidth="1"/>
    <col min="5" max="5" width="8.28515625" customWidth="1"/>
    <col min="6" max="6" width="13.42578125" customWidth="1"/>
    <col min="7" max="7" width="4.28515625" customWidth="1"/>
    <col min="8" max="8" width="11.42578125" customWidth="1"/>
    <col min="9" max="9" width="4.28515625" customWidth="1"/>
    <col min="10" max="10" width="12.42578125" customWidth="1"/>
    <col min="11" max="11" width="7.140625" customWidth="1"/>
    <col min="12" max="12" width="1.140625" customWidth="1"/>
    <col min="13" max="13" width="1.85546875" customWidth="1"/>
  </cols>
  <sheetData>
    <row r="1" spans="1:13" s="56" customFormat="1">
      <c r="C1" s="170" t="s">
        <v>59</v>
      </c>
      <c r="D1" s="170"/>
      <c r="E1" s="57"/>
      <c r="F1" s="170" t="s">
        <v>60</v>
      </c>
      <c r="G1" s="170"/>
      <c r="H1" s="170"/>
      <c r="I1" s="170"/>
      <c r="J1" s="170"/>
      <c r="K1" s="58" t="s">
        <v>76</v>
      </c>
    </row>
    <row r="2" spans="1:13" s="56" customFormat="1">
      <c r="C2" s="170" t="s">
        <v>61</v>
      </c>
      <c r="D2" s="170"/>
      <c r="E2" s="59" t="e">
        <f ca="1">[1]!ExtractElement(K1,1,"-")</f>
        <v>#NAME?</v>
      </c>
      <c r="F2" s="170" t="e">
        <f ca="1">"(KHÓA K17: "&amp;VLOOKUP($E$2&amp;"-"&amp;$C$3,#REF!,11,0)&amp;")"</f>
        <v>#NAME?</v>
      </c>
      <c r="G2" s="170"/>
      <c r="H2" s="170"/>
      <c r="I2" s="170"/>
      <c r="J2" s="170"/>
      <c r="K2" s="60" t="s">
        <v>62</v>
      </c>
      <c r="L2" s="61" t="s">
        <v>63</v>
      </c>
      <c r="M2" s="61">
        <v>2</v>
      </c>
    </row>
    <row r="3" spans="1:13" s="62" customFormat="1" ht="18.75" customHeight="1">
      <c r="C3" s="63" t="e">
        <f ca="1">[1]!ExtractElement(K1,2,"-")</f>
        <v>#NAME?</v>
      </c>
      <c r="D3" s="171" t="e">
        <f ca="1">"MÔN :"&amp;VLOOKUP($E$2&amp;"-"&amp;$C$3,#REF!,6,0) &amp;"* MÃ MÔN:ENG "&amp;VLOOKUP($E$2&amp;"-"&amp;$C$3,#REF!,5,0)</f>
        <v>#NAME?</v>
      </c>
      <c r="E3" s="171"/>
      <c r="F3" s="171"/>
      <c r="G3" s="171"/>
      <c r="H3" s="171"/>
      <c r="I3" s="171"/>
      <c r="J3" s="171"/>
      <c r="K3" s="60" t="s">
        <v>64</v>
      </c>
      <c r="L3" s="60" t="s">
        <v>63</v>
      </c>
      <c r="M3" s="60">
        <v>3</v>
      </c>
    </row>
    <row r="4" spans="1:13" s="62" customFormat="1" ht="18.75" customHeight="1">
      <c r="B4" s="172" t="e">
        <f ca="1">"Thời gian:" &amp;VLOOKUP($E$2&amp;"-"&amp;$C$3,#REF!,8,0)&amp;" - Ngày "&amp;TEXT(VLOOKUP($E$2&amp;"-"&amp;$C$3,#REF!,7,0),"dd/mm/yyyy")&amp;" - Phòng: "&amp;$E$2 &amp; " - cơ sở:  "&amp;VLOOKUP($E$2&amp;"-"&amp;$C$3,#REF!,9,0)</f>
        <v>#NAME?</v>
      </c>
      <c r="C4" s="172"/>
      <c r="D4" s="172"/>
      <c r="E4" s="172"/>
      <c r="F4" s="172"/>
      <c r="G4" s="172"/>
      <c r="H4" s="172"/>
      <c r="I4" s="172"/>
      <c r="J4" s="172"/>
      <c r="K4" s="60" t="s">
        <v>65</v>
      </c>
      <c r="L4" s="60" t="s">
        <v>63</v>
      </c>
      <c r="M4" s="60">
        <v>1</v>
      </c>
    </row>
    <row r="5" spans="1:13" ht="9" customHeight="1"/>
    <row r="6" spans="1:13" ht="15" customHeight="1">
      <c r="B6" s="166" t="s">
        <v>4</v>
      </c>
      <c r="C6" s="167" t="s">
        <v>66</v>
      </c>
      <c r="D6" s="168" t="s">
        <v>67</v>
      </c>
      <c r="E6" s="169" t="s">
        <v>10</v>
      </c>
      <c r="F6" s="167" t="s">
        <v>12</v>
      </c>
      <c r="G6" s="167" t="s">
        <v>68</v>
      </c>
      <c r="H6" s="167" t="s">
        <v>69</v>
      </c>
      <c r="I6" s="176" t="s">
        <v>58</v>
      </c>
      <c r="J6" s="176"/>
      <c r="K6" s="177" t="s">
        <v>70</v>
      </c>
      <c r="L6" s="178"/>
      <c r="M6" s="179"/>
    </row>
    <row r="7" spans="1:13" ht="27" customHeight="1">
      <c r="B7" s="166"/>
      <c r="C7" s="166"/>
      <c r="D7" s="168"/>
      <c r="E7" s="169"/>
      <c r="F7" s="166"/>
      <c r="G7" s="166"/>
      <c r="H7" s="166"/>
      <c r="I7" s="64" t="s">
        <v>71</v>
      </c>
      <c r="J7" s="64" t="s">
        <v>72</v>
      </c>
      <c r="K7" s="180"/>
      <c r="L7" s="181"/>
      <c r="M7" s="182"/>
    </row>
    <row r="8" spans="1:13" ht="20.100000000000001" customHeight="1">
      <c r="A8" t="e">
        <f ca="1">VLOOKUP($E$2&amp;"-"&amp;$C$3,#REF!,3,FALSE)</f>
        <v>#NAME?</v>
      </c>
      <c r="B8" s="65">
        <v>1</v>
      </c>
      <c r="C8" s="66" t="e">
        <f ca="1">IF($A8&gt;0,VLOOKUP($A8,#REF!,4),"")</f>
        <v>#NAME?</v>
      </c>
      <c r="D8" s="67" t="e">
        <f ca="1">IF($A8&gt;0,VLOOKUP($A8,#REF!,5),"")</f>
        <v>#NAME?</v>
      </c>
      <c r="E8" s="68" t="e">
        <f ca="1">IF($A8&gt;0,VLOOKUP($A8,#REF!,6),"")</f>
        <v>#NAME?</v>
      </c>
      <c r="F8" s="98" t="e">
        <f ca="1">IF($A8&gt;0,VLOOKUP($A8,#REF!,8),"")</f>
        <v>#NAME?</v>
      </c>
      <c r="G8" s="69"/>
      <c r="H8" s="70"/>
      <c r="I8" s="70"/>
      <c r="J8" s="70"/>
      <c r="K8" s="183" t="e">
        <f ca="1">IF($A8&gt;0,VLOOKUP($A8,#REF!,16,0),"")</f>
        <v>#NAME?</v>
      </c>
      <c r="L8" s="184"/>
      <c r="M8" s="185"/>
    </row>
    <row r="9" spans="1:13" ht="20.100000000000001" customHeight="1">
      <c r="A9" t="e">
        <f ca="1">IF(B9&gt;VLOOKUP($E$2&amp;"-"&amp;$C$3,#REF!,2,FALSE),0,A8+1)</f>
        <v>#NAME?</v>
      </c>
      <c r="B9" s="65">
        <f t="shared" ref="B9:B72" si="0">B8+1</f>
        <v>2</v>
      </c>
      <c r="C9" s="66" t="e">
        <f ca="1">IF($A9&gt;0,VLOOKUP($A9,#REF!,4),"")</f>
        <v>#NAME?</v>
      </c>
      <c r="D9" s="67" t="e">
        <f ca="1">IF($A9&gt;0,VLOOKUP($A9,#REF!,5),"")</f>
        <v>#NAME?</v>
      </c>
      <c r="E9" s="68" t="e">
        <f ca="1">IF($A9&gt;0,VLOOKUP($A9,#REF!,6),"")</f>
        <v>#NAME?</v>
      </c>
      <c r="F9" s="98" t="e">
        <f ca="1">IF($A9&gt;0,VLOOKUP($A9,#REF!,8),"")</f>
        <v>#NAME?</v>
      </c>
      <c r="G9" s="69"/>
      <c r="H9" s="70"/>
      <c r="I9" s="70"/>
      <c r="J9" s="70"/>
      <c r="K9" s="173" t="e">
        <f ca="1">IF($A9&gt;0,VLOOKUP($A9,#REF!,16,0),"")</f>
        <v>#NAME?</v>
      </c>
      <c r="L9" s="174"/>
      <c r="M9" s="175"/>
    </row>
    <row r="10" spans="1:13" ht="20.100000000000001" customHeight="1">
      <c r="A10" t="e">
        <f ca="1">IF(B10&gt;VLOOKUP($E$2&amp;"-"&amp;$C$3,#REF!,2,FALSE),0,A9+1)</f>
        <v>#NAME?</v>
      </c>
      <c r="B10" s="65">
        <f t="shared" si="0"/>
        <v>3</v>
      </c>
      <c r="C10" s="66" t="e">
        <f ca="1">IF($A10&gt;0,VLOOKUP($A10,#REF!,4),"")</f>
        <v>#NAME?</v>
      </c>
      <c r="D10" s="67" t="e">
        <f ca="1">IF($A10&gt;0,VLOOKUP($A10,#REF!,5),"")</f>
        <v>#NAME?</v>
      </c>
      <c r="E10" s="68" t="e">
        <f ca="1">IF($A10&gt;0,VLOOKUP($A10,#REF!,6),"")</f>
        <v>#NAME?</v>
      </c>
      <c r="F10" s="98" t="e">
        <f ca="1">IF($A10&gt;0,VLOOKUP($A10,#REF!,8),"")</f>
        <v>#NAME?</v>
      </c>
      <c r="G10" s="69"/>
      <c r="H10" s="70"/>
      <c r="I10" s="70"/>
      <c r="J10" s="70"/>
      <c r="K10" s="173" t="e">
        <f ca="1">IF($A10&gt;0,VLOOKUP($A10,#REF!,16,0),"")</f>
        <v>#NAME?</v>
      </c>
      <c r="L10" s="174"/>
      <c r="M10" s="175"/>
    </row>
    <row r="11" spans="1:13" ht="20.100000000000001" customHeight="1">
      <c r="A11" t="e">
        <f ca="1">IF(B11&gt;VLOOKUP($E$2&amp;"-"&amp;$C$3,#REF!,2,FALSE),0,A10+1)</f>
        <v>#NAME?</v>
      </c>
      <c r="B11" s="65">
        <f t="shared" si="0"/>
        <v>4</v>
      </c>
      <c r="C11" s="66" t="e">
        <f ca="1">IF($A11&gt;0,VLOOKUP($A11,#REF!,4),"")</f>
        <v>#NAME?</v>
      </c>
      <c r="D11" s="67" t="e">
        <f ca="1">IF($A11&gt;0,VLOOKUP($A11,#REF!,5),"")</f>
        <v>#NAME?</v>
      </c>
      <c r="E11" s="68" t="e">
        <f ca="1">IF($A11&gt;0,VLOOKUP($A11,#REF!,6),"")</f>
        <v>#NAME?</v>
      </c>
      <c r="F11" s="98" t="e">
        <f ca="1">IF($A11&gt;0,VLOOKUP($A11,#REF!,8),"")</f>
        <v>#NAME?</v>
      </c>
      <c r="G11" s="69"/>
      <c r="H11" s="70"/>
      <c r="I11" s="70"/>
      <c r="J11" s="70"/>
      <c r="K11" s="173" t="e">
        <f ca="1">IF($A11&gt;0,VLOOKUP($A11,#REF!,16,0),"")</f>
        <v>#NAME?</v>
      </c>
      <c r="L11" s="174"/>
      <c r="M11" s="175"/>
    </row>
    <row r="12" spans="1:13" ht="20.100000000000001" customHeight="1">
      <c r="A12" t="e">
        <f ca="1">IF(B12&gt;VLOOKUP($E$2&amp;"-"&amp;$C$3,#REF!,2,FALSE),0,A11+1)</f>
        <v>#NAME?</v>
      </c>
      <c r="B12" s="65">
        <f t="shared" si="0"/>
        <v>5</v>
      </c>
      <c r="C12" s="66" t="e">
        <f ca="1">IF($A12&gt;0,VLOOKUP($A12,#REF!,4),"")</f>
        <v>#NAME?</v>
      </c>
      <c r="D12" s="67" t="e">
        <f ca="1">IF($A12&gt;0,VLOOKUP($A12,#REF!,5),"")</f>
        <v>#NAME?</v>
      </c>
      <c r="E12" s="68" t="e">
        <f ca="1">IF($A12&gt;0,VLOOKUP($A12,#REF!,6),"")</f>
        <v>#NAME?</v>
      </c>
      <c r="F12" s="98" t="e">
        <f ca="1">IF($A12&gt;0,VLOOKUP($A12,#REF!,8),"")</f>
        <v>#NAME?</v>
      </c>
      <c r="G12" s="69"/>
      <c r="H12" s="70"/>
      <c r="I12" s="70"/>
      <c r="J12" s="70"/>
      <c r="K12" s="173" t="e">
        <f ca="1">IF($A12&gt;0,VLOOKUP($A12,#REF!,16,0),"")</f>
        <v>#NAME?</v>
      </c>
      <c r="L12" s="174"/>
      <c r="M12" s="175"/>
    </row>
    <row r="13" spans="1:13" ht="20.100000000000001" customHeight="1">
      <c r="A13" t="e">
        <f ca="1">IF(B13&gt;VLOOKUP($E$2&amp;"-"&amp;$C$3,#REF!,2,FALSE),0,A12+1)</f>
        <v>#NAME?</v>
      </c>
      <c r="B13" s="65">
        <f t="shared" si="0"/>
        <v>6</v>
      </c>
      <c r="C13" s="66" t="e">
        <f ca="1">IF($A13&gt;0,VLOOKUP($A13,#REF!,4),"")</f>
        <v>#NAME?</v>
      </c>
      <c r="D13" s="67" t="e">
        <f ca="1">IF($A13&gt;0,VLOOKUP($A13,#REF!,5),"")</f>
        <v>#NAME?</v>
      </c>
      <c r="E13" s="68" t="e">
        <f ca="1">IF($A13&gt;0,VLOOKUP($A13,#REF!,6),"")</f>
        <v>#NAME?</v>
      </c>
      <c r="F13" s="98" t="e">
        <f ca="1">IF($A13&gt;0,VLOOKUP($A13,#REF!,8),"")</f>
        <v>#NAME?</v>
      </c>
      <c r="G13" s="69"/>
      <c r="H13" s="70"/>
      <c r="I13" s="70"/>
      <c r="J13" s="70"/>
      <c r="K13" s="173" t="e">
        <f ca="1">IF($A13&gt;0,VLOOKUP($A13,#REF!,16,0),"")</f>
        <v>#NAME?</v>
      </c>
      <c r="L13" s="174"/>
      <c r="M13" s="175"/>
    </row>
    <row r="14" spans="1:13" ht="20.100000000000001" customHeight="1">
      <c r="A14" t="e">
        <f ca="1">IF(B14&gt;VLOOKUP($E$2&amp;"-"&amp;$C$3,#REF!,2,FALSE),0,A13+1)</f>
        <v>#NAME?</v>
      </c>
      <c r="B14" s="65">
        <f t="shared" si="0"/>
        <v>7</v>
      </c>
      <c r="C14" s="66" t="e">
        <f ca="1">IF($A14&gt;0,VLOOKUP($A14,#REF!,4),"")</f>
        <v>#NAME?</v>
      </c>
      <c r="D14" s="67" t="e">
        <f ca="1">IF($A14&gt;0,VLOOKUP($A14,#REF!,5),"")</f>
        <v>#NAME?</v>
      </c>
      <c r="E14" s="68" t="e">
        <f ca="1">IF($A14&gt;0,VLOOKUP($A14,#REF!,6),"")</f>
        <v>#NAME?</v>
      </c>
      <c r="F14" s="98" t="e">
        <f ca="1">IF($A14&gt;0,VLOOKUP($A14,#REF!,8),"")</f>
        <v>#NAME?</v>
      </c>
      <c r="G14" s="69"/>
      <c r="H14" s="70"/>
      <c r="I14" s="70"/>
      <c r="J14" s="70"/>
      <c r="K14" s="173" t="e">
        <f ca="1">IF($A14&gt;0,VLOOKUP($A14,#REF!,16,0),"")</f>
        <v>#NAME?</v>
      </c>
      <c r="L14" s="174"/>
      <c r="M14" s="175"/>
    </row>
    <row r="15" spans="1:13" ht="20.100000000000001" customHeight="1">
      <c r="A15" t="e">
        <f ca="1">IF(B15&gt;VLOOKUP($E$2&amp;"-"&amp;$C$3,#REF!,2,FALSE),0,A14+1)</f>
        <v>#NAME?</v>
      </c>
      <c r="B15" s="65">
        <f t="shared" si="0"/>
        <v>8</v>
      </c>
      <c r="C15" s="66" t="e">
        <f ca="1">IF($A15&gt;0,VLOOKUP($A15,#REF!,4),"")</f>
        <v>#NAME?</v>
      </c>
      <c r="D15" s="67" t="e">
        <f ca="1">IF($A15&gt;0,VLOOKUP($A15,#REF!,5),"")</f>
        <v>#NAME?</v>
      </c>
      <c r="E15" s="68" t="e">
        <f ca="1">IF($A15&gt;0,VLOOKUP($A15,#REF!,6),"")</f>
        <v>#NAME?</v>
      </c>
      <c r="F15" s="98" t="e">
        <f ca="1">IF($A15&gt;0,VLOOKUP($A15,#REF!,8),"")</f>
        <v>#NAME?</v>
      </c>
      <c r="G15" s="69"/>
      <c r="H15" s="70"/>
      <c r="I15" s="70"/>
      <c r="J15" s="70"/>
      <c r="K15" s="173" t="e">
        <f ca="1">IF($A15&gt;0,VLOOKUP($A15,#REF!,16,0),"")</f>
        <v>#NAME?</v>
      </c>
      <c r="L15" s="174"/>
      <c r="M15" s="175"/>
    </row>
    <row r="16" spans="1:13" ht="20.100000000000001" customHeight="1">
      <c r="A16" t="e">
        <f ca="1">IF(B16&gt;VLOOKUP($E$2&amp;"-"&amp;$C$3,#REF!,2,FALSE),0,A15+1)</f>
        <v>#NAME?</v>
      </c>
      <c r="B16" s="65">
        <f t="shared" si="0"/>
        <v>9</v>
      </c>
      <c r="C16" s="66" t="e">
        <f ca="1">IF($A16&gt;0,VLOOKUP($A16,#REF!,4),"")</f>
        <v>#NAME?</v>
      </c>
      <c r="D16" s="67" t="e">
        <f ca="1">IF($A16&gt;0,VLOOKUP($A16,#REF!,5),"")</f>
        <v>#NAME?</v>
      </c>
      <c r="E16" s="68" t="e">
        <f ca="1">IF($A16&gt;0,VLOOKUP($A16,#REF!,6),"")</f>
        <v>#NAME?</v>
      </c>
      <c r="F16" s="98" t="e">
        <f ca="1">IF($A16&gt;0,VLOOKUP($A16,#REF!,8),"")</f>
        <v>#NAME?</v>
      </c>
      <c r="G16" s="69"/>
      <c r="H16" s="70"/>
      <c r="I16" s="70"/>
      <c r="J16" s="70"/>
      <c r="K16" s="173" t="e">
        <f ca="1">IF($A16&gt;0,VLOOKUP($A16,#REF!,16,0),"")</f>
        <v>#NAME?</v>
      </c>
      <c r="L16" s="174"/>
      <c r="M16" s="175"/>
    </row>
    <row r="17" spans="1:13" ht="20.100000000000001" customHeight="1">
      <c r="A17" t="e">
        <f ca="1">IF(B17&gt;VLOOKUP($E$2&amp;"-"&amp;$C$3,#REF!,2,FALSE),0,A16+1)</f>
        <v>#NAME?</v>
      </c>
      <c r="B17" s="65">
        <f t="shared" si="0"/>
        <v>10</v>
      </c>
      <c r="C17" s="66" t="e">
        <f ca="1">IF($A17&gt;0,VLOOKUP($A17,#REF!,4),"")</f>
        <v>#NAME?</v>
      </c>
      <c r="D17" s="67" t="e">
        <f ca="1">IF($A17&gt;0,VLOOKUP($A17,#REF!,5),"")</f>
        <v>#NAME?</v>
      </c>
      <c r="E17" s="68" t="e">
        <f ca="1">IF($A17&gt;0,VLOOKUP($A17,#REF!,6),"")</f>
        <v>#NAME?</v>
      </c>
      <c r="F17" s="98" t="e">
        <f ca="1">IF($A17&gt;0,VLOOKUP($A17,#REF!,8),"")</f>
        <v>#NAME?</v>
      </c>
      <c r="G17" s="69"/>
      <c r="H17" s="70"/>
      <c r="I17" s="70"/>
      <c r="J17" s="70"/>
      <c r="K17" s="173" t="e">
        <f ca="1">IF($A17&gt;0,VLOOKUP($A17,#REF!,16,0),"")</f>
        <v>#NAME?</v>
      </c>
      <c r="L17" s="174"/>
      <c r="M17" s="175"/>
    </row>
    <row r="18" spans="1:13" ht="20.100000000000001" customHeight="1">
      <c r="A18" t="e">
        <f ca="1">IF(B18&gt;VLOOKUP($E$2&amp;"-"&amp;$C$3,#REF!,2,FALSE),0,A17+1)</f>
        <v>#NAME?</v>
      </c>
      <c r="B18" s="65">
        <f t="shared" si="0"/>
        <v>11</v>
      </c>
      <c r="C18" s="66" t="e">
        <f ca="1">IF($A18&gt;0,VLOOKUP($A18,#REF!,4),"")</f>
        <v>#NAME?</v>
      </c>
      <c r="D18" s="67" t="e">
        <f ca="1">IF($A18&gt;0,VLOOKUP($A18,#REF!,5),"")</f>
        <v>#NAME?</v>
      </c>
      <c r="E18" s="68" t="e">
        <f ca="1">IF($A18&gt;0,VLOOKUP($A18,#REF!,6),"")</f>
        <v>#NAME?</v>
      </c>
      <c r="F18" s="98" t="e">
        <f ca="1">IF($A18&gt;0,VLOOKUP($A18,#REF!,8),"")</f>
        <v>#NAME?</v>
      </c>
      <c r="G18" s="69"/>
      <c r="H18" s="70"/>
      <c r="I18" s="70"/>
      <c r="J18" s="70"/>
      <c r="K18" s="173" t="e">
        <f ca="1">IF($A18&gt;0,VLOOKUP($A18,#REF!,16,0),"")</f>
        <v>#NAME?</v>
      </c>
      <c r="L18" s="174"/>
      <c r="M18" s="175"/>
    </row>
    <row r="19" spans="1:13" ht="20.100000000000001" customHeight="1">
      <c r="A19" t="e">
        <f ca="1">IF(B19&gt;VLOOKUP($E$2&amp;"-"&amp;$C$3,#REF!,2,FALSE),0,A18+1)</f>
        <v>#NAME?</v>
      </c>
      <c r="B19" s="65">
        <f t="shared" si="0"/>
        <v>12</v>
      </c>
      <c r="C19" s="66" t="e">
        <f ca="1">IF($A19&gt;0,VLOOKUP($A19,#REF!,4),"")</f>
        <v>#NAME?</v>
      </c>
      <c r="D19" s="67" t="e">
        <f ca="1">IF($A19&gt;0,VLOOKUP($A19,#REF!,5),"")</f>
        <v>#NAME?</v>
      </c>
      <c r="E19" s="68" t="e">
        <f ca="1">IF($A19&gt;0,VLOOKUP($A19,#REF!,6),"")</f>
        <v>#NAME?</v>
      </c>
      <c r="F19" s="98" t="e">
        <f ca="1">IF($A19&gt;0,VLOOKUP($A19,#REF!,8),"")</f>
        <v>#NAME?</v>
      </c>
      <c r="G19" s="69"/>
      <c r="H19" s="70"/>
      <c r="I19" s="70"/>
      <c r="J19" s="70"/>
      <c r="K19" s="173" t="e">
        <f ca="1">IF($A19&gt;0,VLOOKUP($A19,#REF!,16,0),"")</f>
        <v>#NAME?</v>
      </c>
      <c r="L19" s="174"/>
      <c r="M19" s="175"/>
    </row>
    <row r="20" spans="1:13" ht="20.100000000000001" customHeight="1">
      <c r="A20" t="e">
        <f ca="1">IF(B20&gt;VLOOKUP($E$2&amp;"-"&amp;$C$3,#REF!,2,FALSE),0,A19+1)</f>
        <v>#NAME?</v>
      </c>
      <c r="B20" s="65">
        <f t="shared" si="0"/>
        <v>13</v>
      </c>
      <c r="C20" s="66" t="e">
        <f ca="1">IF($A20&gt;0,VLOOKUP($A20,#REF!,4),"")</f>
        <v>#NAME?</v>
      </c>
      <c r="D20" s="67" t="e">
        <f ca="1">IF($A20&gt;0,VLOOKUP($A20,#REF!,5),"")</f>
        <v>#NAME?</v>
      </c>
      <c r="E20" s="68" t="e">
        <f ca="1">IF($A20&gt;0,VLOOKUP($A20,#REF!,6),"")</f>
        <v>#NAME?</v>
      </c>
      <c r="F20" s="98" t="e">
        <f ca="1">IF($A20&gt;0,VLOOKUP($A20,#REF!,8),"")</f>
        <v>#NAME?</v>
      </c>
      <c r="G20" s="69"/>
      <c r="H20" s="70"/>
      <c r="I20" s="70"/>
      <c r="J20" s="70"/>
      <c r="K20" s="173" t="e">
        <f ca="1">IF($A20&gt;0,VLOOKUP($A20,#REF!,16,0),"")</f>
        <v>#NAME?</v>
      </c>
      <c r="L20" s="174"/>
      <c r="M20" s="175"/>
    </row>
    <row r="21" spans="1:13" ht="20.100000000000001" customHeight="1">
      <c r="A21" t="e">
        <f ca="1">IF(B21&gt;VLOOKUP($E$2&amp;"-"&amp;$C$3,#REF!,2,FALSE),0,A20+1)</f>
        <v>#NAME?</v>
      </c>
      <c r="B21" s="65">
        <f t="shared" si="0"/>
        <v>14</v>
      </c>
      <c r="C21" s="66" t="e">
        <f ca="1">IF($A21&gt;0,VLOOKUP($A21,#REF!,4),"")</f>
        <v>#NAME?</v>
      </c>
      <c r="D21" s="67" t="e">
        <f ca="1">IF($A21&gt;0,VLOOKUP($A21,#REF!,5),"")</f>
        <v>#NAME?</v>
      </c>
      <c r="E21" s="68" t="e">
        <f ca="1">IF($A21&gt;0,VLOOKUP($A21,#REF!,6),"")</f>
        <v>#NAME?</v>
      </c>
      <c r="F21" s="98" t="e">
        <f ca="1">IF($A21&gt;0,VLOOKUP($A21,#REF!,8),"")</f>
        <v>#NAME?</v>
      </c>
      <c r="G21" s="69"/>
      <c r="H21" s="70"/>
      <c r="I21" s="70"/>
      <c r="J21" s="70"/>
      <c r="K21" s="173" t="e">
        <f ca="1">IF($A21&gt;0,VLOOKUP($A21,#REF!,16,0),"")</f>
        <v>#NAME?</v>
      </c>
      <c r="L21" s="174"/>
      <c r="M21" s="175"/>
    </row>
    <row r="22" spans="1:13" ht="20.100000000000001" customHeight="1">
      <c r="A22" t="e">
        <f ca="1">IF(B22&gt;VLOOKUP($E$2&amp;"-"&amp;$C$3,#REF!,2,FALSE),0,A21+1)</f>
        <v>#NAME?</v>
      </c>
      <c r="B22" s="65">
        <f t="shared" si="0"/>
        <v>15</v>
      </c>
      <c r="C22" s="66" t="e">
        <f ca="1">IF($A22&gt;0,VLOOKUP($A22,#REF!,4),"")</f>
        <v>#NAME?</v>
      </c>
      <c r="D22" s="67" t="e">
        <f ca="1">IF($A22&gt;0,VLOOKUP($A22,#REF!,5),"")</f>
        <v>#NAME?</v>
      </c>
      <c r="E22" s="68" t="e">
        <f ca="1">IF($A22&gt;0,VLOOKUP($A22,#REF!,6),"")</f>
        <v>#NAME?</v>
      </c>
      <c r="F22" s="98" t="e">
        <f ca="1">IF($A22&gt;0,VLOOKUP($A22,#REF!,8),"")</f>
        <v>#NAME?</v>
      </c>
      <c r="G22" s="69"/>
      <c r="H22" s="70"/>
      <c r="I22" s="70"/>
      <c r="J22" s="70"/>
      <c r="K22" s="173" t="e">
        <f ca="1">IF($A22&gt;0,VLOOKUP($A22,#REF!,16,0),"")</f>
        <v>#NAME?</v>
      </c>
      <c r="L22" s="174"/>
      <c r="M22" s="175"/>
    </row>
    <row r="23" spans="1:13" ht="20.100000000000001" customHeight="1">
      <c r="A23" t="e">
        <f ca="1">IF(B23&gt;VLOOKUP($E$2&amp;"-"&amp;$C$3,#REF!,2,FALSE),0,A22+1)</f>
        <v>#NAME?</v>
      </c>
      <c r="B23" s="65">
        <f t="shared" si="0"/>
        <v>16</v>
      </c>
      <c r="C23" s="66" t="e">
        <f ca="1">IF($A23&gt;0,VLOOKUP($A23,#REF!,4),"")</f>
        <v>#NAME?</v>
      </c>
      <c r="D23" s="67" t="e">
        <f ca="1">IF($A23&gt;0,VLOOKUP($A23,#REF!,5),"")</f>
        <v>#NAME?</v>
      </c>
      <c r="E23" s="68" t="e">
        <f ca="1">IF($A23&gt;0,VLOOKUP($A23,#REF!,6),"")</f>
        <v>#NAME?</v>
      </c>
      <c r="F23" s="98" t="e">
        <f ca="1">IF($A23&gt;0,VLOOKUP($A23,#REF!,8),"")</f>
        <v>#NAME?</v>
      </c>
      <c r="G23" s="69"/>
      <c r="H23" s="70"/>
      <c r="I23" s="70"/>
      <c r="J23" s="70"/>
      <c r="K23" s="173" t="e">
        <f ca="1">IF($A23&gt;0,VLOOKUP($A23,#REF!,16,0),"")</f>
        <v>#NAME?</v>
      </c>
      <c r="L23" s="174"/>
      <c r="M23" s="175"/>
    </row>
    <row r="24" spans="1:13" ht="20.100000000000001" customHeight="1">
      <c r="A24" t="e">
        <f ca="1">IF(B24&gt;VLOOKUP($E$2&amp;"-"&amp;$C$3,#REF!,2,FALSE),0,A23+1)</f>
        <v>#NAME?</v>
      </c>
      <c r="B24" s="65">
        <f t="shared" si="0"/>
        <v>17</v>
      </c>
      <c r="C24" s="66" t="e">
        <f ca="1">IF($A24&gt;0,VLOOKUP($A24,#REF!,4),"")</f>
        <v>#NAME?</v>
      </c>
      <c r="D24" s="67" t="e">
        <f ca="1">IF($A24&gt;0,VLOOKUP($A24,#REF!,5),"")</f>
        <v>#NAME?</v>
      </c>
      <c r="E24" s="68" t="e">
        <f ca="1">IF($A24&gt;0,VLOOKUP($A24,#REF!,6),"")</f>
        <v>#NAME?</v>
      </c>
      <c r="F24" s="98" t="e">
        <f ca="1">IF($A24&gt;0,VLOOKUP($A24,#REF!,8),"")</f>
        <v>#NAME?</v>
      </c>
      <c r="G24" s="69"/>
      <c r="H24" s="70"/>
      <c r="I24" s="70"/>
      <c r="J24" s="70"/>
      <c r="K24" s="173" t="e">
        <f ca="1">IF($A24&gt;0,VLOOKUP($A24,#REF!,16,0),"")</f>
        <v>#NAME?</v>
      </c>
      <c r="L24" s="174"/>
      <c r="M24" s="175"/>
    </row>
    <row r="25" spans="1:13" ht="20.100000000000001" customHeight="1">
      <c r="A25" t="e">
        <f ca="1">IF(B25&gt;VLOOKUP($E$2&amp;"-"&amp;$C$3,#REF!,2,FALSE),0,A24+1)</f>
        <v>#NAME?</v>
      </c>
      <c r="B25" s="65">
        <f t="shared" si="0"/>
        <v>18</v>
      </c>
      <c r="C25" s="66" t="e">
        <f ca="1">IF($A25&gt;0,VLOOKUP($A25,#REF!,4),"")</f>
        <v>#NAME?</v>
      </c>
      <c r="D25" s="67" t="e">
        <f ca="1">IF($A25&gt;0,VLOOKUP($A25,#REF!,5),"")</f>
        <v>#NAME?</v>
      </c>
      <c r="E25" s="68" t="e">
        <f ca="1">IF($A25&gt;0,VLOOKUP($A25,#REF!,6),"")</f>
        <v>#NAME?</v>
      </c>
      <c r="F25" s="98" t="e">
        <f ca="1">IF($A25&gt;0,VLOOKUP($A25,#REF!,8),"")</f>
        <v>#NAME?</v>
      </c>
      <c r="G25" s="69"/>
      <c r="H25" s="70"/>
      <c r="I25" s="70"/>
      <c r="J25" s="70"/>
      <c r="K25" s="173" t="e">
        <f ca="1">IF($A25&gt;0,VLOOKUP($A25,#REF!,16,0),"")</f>
        <v>#NAME?</v>
      </c>
      <c r="L25" s="174"/>
      <c r="M25" s="175"/>
    </row>
    <row r="26" spans="1:13" ht="20.100000000000001" customHeight="1">
      <c r="A26" t="e">
        <f ca="1">IF(B26&gt;VLOOKUP($E$2&amp;"-"&amp;$C$3,#REF!,2,FALSE),0,A25+1)</f>
        <v>#NAME?</v>
      </c>
      <c r="B26" s="65">
        <f t="shared" si="0"/>
        <v>19</v>
      </c>
      <c r="C26" s="66" t="e">
        <f ca="1">IF($A26&gt;0,VLOOKUP($A26,#REF!,4),"")</f>
        <v>#NAME?</v>
      </c>
      <c r="D26" s="67" t="e">
        <f ca="1">IF($A26&gt;0,VLOOKUP($A26,#REF!,5),"")</f>
        <v>#NAME?</v>
      </c>
      <c r="E26" s="68" t="e">
        <f ca="1">IF($A26&gt;0,VLOOKUP($A26,#REF!,6),"")</f>
        <v>#NAME?</v>
      </c>
      <c r="F26" s="98" t="e">
        <f ca="1">IF($A26&gt;0,VLOOKUP($A26,#REF!,8),"")</f>
        <v>#NAME?</v>
      </c>
      <c r="G26" s="69"/>
      <c r="H26" s="70"/>
      <c r="I26" s="70"/>
      <c r="J26" s="70"/>
      <c r="K26" s="173" t="e">
        <f ca="1">IF($A26&gt;0,VLOOKUP($A26,#REF!,16,0),"")</f>
        <v>#NAME?</v>
      </c>
      <c r="L26" s="174"/>
      <c r="M26" s="175"/>
    </row>
    <row r="27" spans="1:13" ht="20.100000000000001" customHeight="1">
      <c r="A27" t="e">
        <f ca="1">IF(B27&gt;VLOOKUP($E$2&amp;"-"&amp;$C$3,#REF!,2,FALSE),0,A26+1)</f>
        <v>#NAME?</v>
      </c>
      <c r="B27" s="65">
        <f t="shared" si="0"/>
        <v>20</v>
      </c>
      <c r="C27" s="66" t="e">
        <f ca="1">IF($A27&gt;0,VLOOKUP($A27,#REF!,4),"")</f>
        <v>#NAME?</v>
      </c>
      <c r="D27" s="67" t="e">
        <f ca="1">IF($A27&gt;0,VLOOKUP($A27,#REF!,5),"")</f>
        <v>#NAME?</v>
      </c>
      <c r="E27" s="68" t="e">
        <f ca="1">IF($A27&gt;0,VLOOKUP($A27,#REF!,6),"")</f>
        <v>#NAME?</v>
      </c>
      <c r="F27" s="98" t="e">
        <f ca="1">IF($A27&gt;0,VLOOKUP($A27,#REF!,8),"")</f>
        <v>#NAME?</v>
      </c>
      <c r="G27" s="69"/>
      <c r="H27" s="70"/>
      <c r="I27" s="70"/>
      <c r="J27" s="70"/>
      <c r="K27" s="173" t="e">
        <f ca="1">IF($A27&gt;0,VLOOKUP($A27,#REF!,16,0),"")</f>
        <v>#NAME?</v>
      </c>
      <c r="L27" s="174"/>
      <c r="M27" s="175"/>
    </row>
    <row r="28" spans="1:13" ht="20.100000000000001" customHeight="1">
      <c r="A28" t="e">
        <f ca="1">IF(B28&gt;VLOOKUP($E$2&amp;"-"&amp;$C$3,#REF!,2,FALSE),0,A27+1)</f>
        <v>#NAME?</v>
      </c>
      <c r="B28" s="65">
        <f t="shared" si="0"/>
        <v>21</v>
      </c>
      <c r="C28" s="66" t="e">
        <f ca="1">IF($A28&gt;0,VLOOKUP($A28,#REF!,4),"")</f>
        <v>#NAME?</v>
      </c>
      <c r="D28" s="67" t="e">
        <f ca="1">IF($A28&gt;0,VLOOKUP($A28,#REF!,5),"")</f>
        <v>#NAME?</v>
      </c>
      <c r="E28" s="68" t="e">
        <f ca="1">IF($A28&gt;0,VLOOKUP($A28,#REF!,6),"")</f>
        <v>#NAME?</v>
      </c>
      <c r="F28" s="98" t="e">
        <f ca="1">IF($A28&gt;0,VLOOKUP($A28,#REF!,8),"")</f>
        <v>#NAME?</v>
      </c>
      <c r="G28" s="69"/>
      <c r="H28" s="70"/>
      <c r="I28" s="70"/>
      <c r="J28" s="70"/>
      <c r="K28" s="173" t="e">
        <f ca="1">IF($A28&gt;0,VLOOKUP($A28,#REF!,16,0),"")</f>
        <v>#NAME?</v>
      </c>
      <c r="L28" s="174"/>
      <c r="M28" s="175"/>
    </row>
    <row r="29" spans="1:13" ht="20.100000000000001" customHeight="1">
      <c r="A29" t="e">
        <f ca="1">IF(B29&gt;VLOOKUP($E$2&amp;"-"&amp;$C$3,#REF!,2,FALSE),0,A28+1)</f>
        <v>#NAME?</v>
      </c>
      <c r="B29" s="65">
        <f t="shared" si="0"/>
        <v>22</v>
      </c>
      <c r="C29" s="66" t="e">
        <f ca="1">IF($A29&gt;0,VLOOKUP($A29,#REF!,4),"")</f>
        <v>#NAME?</v>
      </c>
      <c r="D29" s="67" t="e">
        <f ca="1">IF($A29&gt;0,VLOOKUP($A29,#REF!,5),"")</f>
        <v>#NAME?</v>
      </c>
      <c r="E29" s="68" t="e">
        <f ca="1">IF($A29&gt;0,VLOOKUP($A29,#REF!,6),"")</f>
        <v>#NAME?</v>
      </c>
      <c r="F29" s="98" t="e">
        <f ca="1">IF($A29&gt;0,VLOOKUP($A29,#REF!,8),"")</f>
        <v>#NAME?</v>
      </c>
      <c r="G29" s="69"/>
      <c r="H29" s="70"/>
      <c r="I29" s="70"/>
      <c r="J29" s="70"/>
      <c r="K29" s="173" t="e">
        <f ca="1">IF($A29&gt;0,VLOOKUP($A29,#REF!,16,0),"")</f>
        <v>#NAME?</v>
      </c>
      <c r="L29" s="174"/>
      <c r="M29" s="175"/>
    </row>
    <row r="30" spans="1:13" ht="20.100000000000001" customHeight="1">
      <c r="A30" t="e">
        <f ca="1">IF(B30&gt;VLOOKUP($E$2&amp;"-"&amp;$C$3,#REF!,2,FALSE),0,A29+1)</f>
        <v>#NAME?</v>
      </c>
      <c r="B30" s="65">
        <f t="shared" si="0"/>
        <v>23</v>
      </c>
      <c r="C30" s="66" t="e">
        <f ca="1">IF($A30&gt;0,VLOOKUP($A30,#REF!,4),"")</f>
        <v>#NAME?</v>
      </c>
      <c r="D30" s="67" t="e">
        <f ca="1">IF($A30&gt;0,VLOOKUP($A30,#REF!,5),"")</f>
        <v>#NAME?</v>
      </c>
      <c r="E30" s="68" t="e">
        <f ca="1">IF($A30&gt;0,VLOOKUP($A30,#REF!,6),"")</f>
        <v>#NAME?</v>
      </c>
      <c r="F30" s="98" t="e">
        <f ca="1">IF($A30&gt;0,VLOOKUP($A30,#REF!,8),"")</f>
        <v>#NAME?</v>
      </c>
      <c r="G30" s="69"/>
      <c r="H30" s="70"/>
      <c r="I30" s="70"/>
      <c r="J30" s="70"/>
      <c r="K30" s="173" t="e">
        <f ca="1">IF($A30&gt;0,VLOOKUP($A30,#REF!,16,0),"")</f>
        <v>#NAME?</v>
      </c>
      <c r="L30" s="174"/>
      <c r="M30" s="175"/>
    </row>
    <row r="31" spans="1:13" ht="20.100000000000001" customHeight="1">
      <c r="A31" t="e">
        <f ca="1">IF(B31&gt;VLOOKUP($E$2&amp;"-"&amp;$C$3,#REF!,2,FALSE),0,A30+1)</f>
        <v>#NAME?</v>
      </c>
      <c r="B31" s="65">
        <f t="shared" si="0"/>
        <v>24</v>
      </c>
      <c r="C31" s="66" t="e">
        <f ca="1">IF($A31&gt;0,VLOOKUP($A31,#REF!,4),"")</f>
        <v>#NAME?</v>
      </c>
      <c r="D31" s="67" t="e">
        <f ca="1">IF($A31&gt;0,VLOOKUP($A31,#REF!,5),"")</f>
        <v>#NAME?</v>
      </c>
      <c r="E31" s="68" t="e">
        <f ca="1">IF($A31&gt;0,VLOOKUP($A31,#REF!,6),"")</f>
        <v>#NAME?</v>
      </c>
      <c r="F31" s="98" t="e">
        <f ca="1">IF($A31&gt;0,VLOOKUP($A31,#REF!,8),"")</f>
        <v>#NAME?</v>
      </c>
      <c r="G31" s="69"/>
      <c r="H31" s="70"/>
      <c r="I31" s="70"/>
      <c r="J31" s="70"/>
      <c r="K31" s="173" t="e">
        <f ca="1">IF($A31&gt;0,VLOOKUP($A31,#REF!,16,0),"")</f>
        <v>#NAME?</v>
      </c>
      <c r="L31" s="174"/>
      <c r="M31" s="175"/>
    </row>
    <row r="32" spans="1:13" ht="20.100000000000001" customHeight="1">
      <c r="A32" t="e">
        <f ca="1">IF(B32&gt;VLOOKUP($E$2&amp;"-"&amp;$C$3,#REF!,2,FALSE),0,A31+1)</f>
        <v>#NAME?</v>
      </c>
      <c r="B32" s="65">
        <f t="shared" si="0"/>
        <v>25</v>
      </c>
      <c r="C32" s="66" t="e">
        <f ca="1">IF($A32&gt;0,VLOOKUP($A32,#REF!,4),"")</f>
        <v>#NAME?</v>
      </c>
      <c r="D32" s="67" t="e">
        <f ca="1">IF($A32&gt;0,VLOOKUP($A32,#REF!,5),"")</f>
        <v>#NAME?</v>
      </c>
      <c r="E32" s="68" t="e">
        <f ca="1">IF($A32&gt;0,VLOOKUP($A32,#REF!,6),"")</f>
        <v>#NAME?</v>
      </c>
      <c r="F32" s="98" t="e">
        <f ca="1">IF($A32&gt;0,VLOOKUP($A32,#REF!,8),"")</f>
        <v>#NAME?</v>
      </c>
      <c r="G32" s="69"/>
      <c r="H32" s="70"/>
      <c r="I32" s="70"/>
      <c r="J32" s="70"/>
      <c r="K32" s="173" t="e">
        <f ca="1">IF($A32&gt;0,VLOOKUP($A32,#REF!,16,0),"")</f>
        <v>#NAME?</v>
      </c>
      <c r="L32" s="174"/>
      <c r="M32" s="175"/>
    </row>
    <row r="33" spans="1:13" ht="20.100000000000001" customHeight="1">
      <c r="A33" t="e">
        <f ca="1">IF(B33&gt;VLOOKUP($E$2&amp;"-"&amp;$C$3,#REF!,2,FALSE),0,A32+1)</f>
        <v>#NAME?</v>
      </c>
      <c r="B33" s="65">
        <f t="shared" si="0"/>
        <v>26</v>
      </c>
      <c r="C33" s="66" t="e">
        <f ca="1">IF($A33&gt;0,VLOOKUP($A33,#REF!,4),"")</f>
        <v>#NAME?</v>
      </c>
      <c r="D33" s="67" t="e">
        <f ca="1">IF($A33&gt;0,VLOOKUP($A33,#REF!,5),"")</f>
        <v>#NAME?</v>
      </c>
      <c r="E33" s="68" t="e">
        <f ca="1">IF($A33&gt;0,VLOOKUP($A33,#REF!,6),"")</f>
        <v>#NAME?</v>
      </c>
      <c r="F33" s="98" t="e">
        <f ca="1">IF($A33&gt;0,VLOOKUP($A33,#REF!,8),"")</f>
        <v>#NAME?</v>
      </c>
      <c r="G33" s="69"/>
      <c r="H33" s="70"/>
      <c r="I33" s="70"/>
      <c r="J33" s="70"/>
      <c r="K33" s="173" t="e">
        <f ca="1">IF($A33&gt;0,VLOOKUP($A33,#REF!,16,0),"")</f>
        <v>#NAME?</v>
      </c>
      <c r="L33" s="174"/>
      <c r="M33" s="175"/>
    </row>
    <row r="34" spans="1:13" ht="20.100000000000001" customHeight="1">
      <c r="A34" t="e">
        <f ca="1">IF(B34&gt;VLOOKUP($E$2&amp;"-"&amp;$C$3,#REF!,2,FALSE),0,A33+1)</f>
        <v>#NAME?</v>
      </c>
      <c r="B34" s="65">
        <f t="shared" si="0"/>
        <v>27</v>
      </c>
      <c r="C34" s="66" t="e">
        <f ca="1">IF($A34&gt;0,VLOOKUP($A34,#REF!,4),"")</f>
        <v>#NAME?</v>
      </c>
      <c r="D34" s="67" t="e">
        <f ca="1">IF($A34&gt;0,VLOOKUP($A34,#REF!,5),"")</f>
        <v>#NAME?</v>
      </c>
      <c r="E34" s="68" t="e">
        <f ca="1">IF($A34&gt;0,VLOOKUP($A34,#REF!,6),"")</f>
        <v>#NAME?</v>
      </c>
      <c r="F34" s="98" t="e">
        <f ca="1">IF($A34&gt;0,VLOOKUP($A34,#REF!,8),"")</f>
        <v>#NAME?</v>
      </c>
      <c r="G34" s="69"/>
      <c r="H34" s="70"/>
      <c r="I34" s="70"/>
      <c r="J34" s="70"/>
      <c r="K34" s="173" t="e">
        <f ca="1">IF($A34&gt;0,VLOOKUP($A34,#REF!,16,0),"")</f>
        <v>#NAME?</v>
      </c>
      <c r="L34" s="174"/>
      <c r="M34" s="175"/>
    </row>
    <row r="35" spans="1:13" ht="20.100000000000001" customHeight="1">
      <c r="A35" t="e">
        <f ca="1">IF(B35&gt;VLOOKUP($E$2&amp;"-"&amp;$C$3,#REF!,2,FALSE),0,A34+1)</f>
        <v>#NAME?</v>
      </c>
      <c r="B35" s="65">
        <f t="shared" si="0"/>
        <v>28</v>
      </c>
      <c r="C35" s="66" t="e">
        <f ca="1">IF($A35&gt;0,VLOOKUP($A35,#REF!,4),"")</f>
        <v>#NAME?</v>
      </c>
      <c r="D35" s="67" t="e">
        <f ca="1">IF($A35&gt;0,VLOOKUP($A35,#REF!,5),"")</f>
        <v>#NAME?</v>
      </c>
      <c r="E35" s="68" t="e">
        <f ca="1">IF($A35&gt;0,VLOOKUP($A35,#REF!,6),"")</f>
        <v>#NAME?</v>
      </c>
      <c r="F35" s="98" t="e">
        <f ca="1">IF($A35&gt;0,VLOOKUP($A35,#REF!,8),"")</f>
        <v>#NAME?</v>
      </c>
      <c r="G35" s="69"/>
      <c r="H35" s="70"/>
      <c r="I35" s="70"/>
      <c r="J35" s="70"/>
      <c r="K35" s="173" t="e">
        <f ca="1">IF($A35&gt;0,VLOOKUP($A35,#REF!,16,0),"")</f>
        <v>#NAME?</v>
      </c>
      <c r="L35" s="174"/>
      <c r="M35" s="175"/>
    </row>
    <row r="36" spans="1:13" ht="20.100000000000001" customHeight="1">
      <c r="A36" t="e">
        <f ca="1">IF(B36&gt;VLOOKUP($E$2&amp;"-"&amp;$C$3,#REF!,2,FALSE),0,A35+1)</f>
        <v>#NAME?</v>
      </c>
      <c r="B36" s="65">
        <f t="shared" si="0"/>
        <v>29</v>
      </c>
      <c r="C36" s="66" t="e">
        <f ca="1">IF($A36&gt;0,VLOOKUP($A36,#REF!,4),"")</f>
        <v>#NAME?</v>
      </c>
      <c r="D36" s="67" t="e">
        <f ca="1">IF($A36&gt;0,VLOOKUP($A36,#REF!,5),"")</f>
        <v>#NAME?</v>
      </c>
      <c r="E36" s="68" t="e">
        <f ca="1">IF($A36&gt;0,VLOOKUP($A36,#REF!,6),"")</f>
        <v>#NAME?</v>
      </c>
      <c r="F36" s="98" t="e">
        <f ca="1">IF($A36&gt;0,VLOOKUP($A36,#REF!,8),"")</f>
        <v>#NAME?</v>
      </c>
      <c r="G36" s="69"/>
      <c r="H36" s="70"/>
      <c r="I36" s="70"/>
      <c r="J36" s="70"/>
      <c r="K36" s="173" t="e">
        <f ca="1">IF($A36&gt;0,VLOOKUP($A36,#REF!,16,0),"")</f>
        <v>#NAME?</v>
      </c>
      <c r="L36" s="174"/>
      <c r="M36" s="175"/>
    </row>
    <row r="37" spans="1:13" ht="20.100000000000001" customHeight="1">
      <c r="A37" t="e">
        <f ca="1">IF(B37&gt;VLOOKUP($E$2&amp;"-"&amp;$C$3,#REF!,2,FALSE),0,A36+1)</f>
        <v>#NAME?</v>
      </c>
      <c r="B37" s="72">
        <f t="shared" si="0"/>
        <v>30</v>
      </c>
      <c r="C37" s="66" t="e">
        <f ca="1">IF($A37&gt;0,VLOOKUP($A37,#REF!,4),"")</f>
        <v>#NAME?</v>
      </c>
      <c r="D37" s="67" t="e">
        <f ca="1">IF($A37&gt;0,VLOOKUP($A37,#REF!,5),"")</f>
        <v>#NAME?</v>
      </c>
      <c r="E37" s="68" t="e">
        <f ca="1">IF($A37&gt;0,VLOOKUP($A37,#REF!,6),"")</f>
        <v>#NAME?</v>
      </c>
      <c r="F37" s="98" t="e">
        <f ca="1">IF($A37&gt;0,VLOOKUP($A37,#REF!,8),"")</f>
        <v>#NAME?</v>
      </c>
      <c r="G37" s="73"/>
      <c r="H37" s="74"/>
      <c r="I37" s="74"/>
      <c r="J37" s="74"/>
      <c r="K37" s="173" t="e">
        <f ca="1">IF($A37&gt;0,VLOOKUP($A37,#REF!,16,0),"")</f>
        <v>#NAME?</v>
      </c>
      <c r="L37" s="174"/>
      <c r="M37" s="175"/>
    </row>
    <row r="38" spans="1:13" ht="23.25" customHeight="1">
      <c r="B38" s="75" t="s">
        <v>73</v>
      </c>
      <c r="C38" s="76"/>
      <c r="D38" s="77"/>
      <c r="E38" s="78"/>
      <c r="F38" s="79"/>
      <c r="G38" s="80"/>
      <c r="H38" s="81"/>
      <c r="I38" s="81"/>
      <c r="J38" s="81"/>
      <c r="K38" s="71"/>
      <c r="L38" s="71"/>
      <c r="M38" s="71"/>
    </row>
    <row r="39" spans="1:13" ht="20.100000000000001" customHeight="1">
      <c r="B39" s="82" t="s">
        <v>74</v>
      </c>
      <c r="C39" s="83"/>
      <c r="D39" s="84"/>
      <c r="E39" s="85"/>
      <c r="F39" s="86"/>
      <c r="G39" s="87"/>
      <c r="H39" s="88"/>
      <c r="I39" s="88"/>
      <c r="J39" s="88"/>
      <c r="K39" s="89"/>
      <c r="L39" s="89"/>
      <c r="M39" s="89"/>
    </row>
    <row r="40" spans="1:13" ht="20.100000000000001" customHeight="1">
      <c r="B40" s="90"/>
      <c r="C40" s="83"/>
      <c r="D40" s="84"/>
      <c r="E40" s="85"/>
      <c r="F40" s="86"/>
      <c r="G40" s="87"/>
      <c r="H40" s="88"/>
      <c r="I40" s="88"/>
      <c r="J40" s="88"/>
      <c r="K40" s="89"/>
      <c r="L40" s="89"/>
      <c r="M40" s="89"/>
    </row>
    <row r="41" spans="1:13" ht="20.100000000000001" customHeight="1">
      <c r="B41" s="90"/>
      <c r="C41" s="83"/>
      <c r="D41" s="84"/>
      <c r="E41" s="85"/>
      <c r="F41" s="86"/>
      <c r="G41" s="87"/>
      <c r="H41" s="88"/>
      <c r="I41" s="88"/>
      <c r="J41" s="88"/>
      <c r="K41" s="89"/>
      <c r="L41" s="89"/>
      <c r="M41" s="89"/>
    </row>
    <row r="42" spans="1:13" ht="8.25" customHeight="1">
      <c r="B42" s="90"/>
      <c r="C42" s="83"/>
      <c r="D42" s="84"/>
      <c r="E42" s="85"/>
      <c r="F42" s="86"/>
      <c r="G42" s="87"/>
      <c r="H42" s="88"/>
      <c r="I42" s="88"/>
      <c r="J42" s="88"/>
      <c r="K42" s="89"/>
      <c r="L42" s="89"/>
      <c r="M42" s="89"/>
    </row>
    <row r="43" spans="1:13" ht="20.100000000000001" customHeight="1">
      <c r="B43" s="91" t="s">
        <v>75</v>
      </c>
      <c r="C43" s="83"/>
      <c r="D43" s="84"/>
      <c r="E43" s="85"/>
      <c r="F43" s="86"/>
      <c r="G43" s="87"/>
      <c r="H43" s="88"/>
      <c r="I43" s="88"/>
      <c r="J43" s="88"/>
      <c r="K43" s="89"/>
      <c r="L43" s="89"/>
      <c r="M43" s="89"/>
    </row>
    <row r="44" spans="1:13" ht="20.100000000000001" customHeight="1">
      <c r="A44" t="e">
        <f ca="1">IF(B44&gt;VLOOKUP($E$2&amp;"-"&amp;$C$3,#REF!,2,FALSE),0,A37+1)</f>
        <v>#NAME?</v>
      </c>
      <c r="B44" s="92">
        <f>B37+1</f>
        <v>31</v>
      </c>
      <c r="C44" s="93" t="e">
        <f ca="1">IF($A44&gt;0,VLOOKUP($A44,#REF!,4),"")</f>
        <v>#NAME?</v>
      </c>
      <c r="D44" s="94" t="e">
        <f ca="1">IF($A44&gt;0,VLOOKUP($A44,#REF!,5),"")</f>
        <v>#NAME?</v>
      </c>
      <c r="E44" s="95" t="e">
        <f ca="1">IF($A44&gt;0,VLOOKUP($A44,#REF!,6),"")</f>
        <v>#NAME?</v>
      </c>
      <c r="F44" s="99" t="e">
        <f ca="1">IF($A44&gt;0,VLOOKUP($A44,#REF!,8),"")</f>
        <v>#NAME?</v>
      </c>
      <c r="G44" s="96"/>
      <c r="H44" s="97"/>
      <c r="I44" s="97"/>
      <c r="J44" s="97"/>
      <c r="K44" s="183" t="e">
        <f ca="1">IF($A44&gt;0,VLOOKUP($A44,#REF!,16,0),"")</f>
        <v>#NAME?</v>
      </c>
      <c r="L44" s="184"/>
      <c r="M44" s="185"/>
    </row>
    <row r="45" spans="1:13" ht="20.100000000000001" customHeight="1">
      <c r="A45" t="e">
        <f ca="1">IF(B45&gt;VLOOKUP($E$2&amp;"-"&amp;$C$3,#REF!,2,FALSE),0,A44+1)</f>
        <v>#NAME?</v>
      </c>
      <c r="B45" s="65">
        <f t="shared" si="0"/>
        <v>32</v>
      </c>
      <c r="C45" s="66" t="e">
        <f ca="1">IF($A45&gt;0,VLOOKUP($A45,#REF!,4),"")</f>
        <v>#NAME?</v>
      </c>
      <c r="D45" s="67" t="e">
        <f ca="1">IF($A45&gt;0,VLOOKUP($A45,#REF!,5),"")</f>
        <v>#NAME?</v>
      </c>
      <c r="E45" s="68" t="e">
        <f ca="1">IF($A45&gt;0,VLOOKUP($A45,#REF!,6),"")</f>
        <v>#NAME?</v>
      </c>
      <c r="F45" s="98" t="e">
        <f ca="1">IF($A45&gt;0,VLOOKUP($A45,#REF!,8),"")</f>
        <v>#NAME?</v>
      </c>
      <c r="G45" s="69"/>
      <c r="H45" s="70"/>
      <c r="I45" s="70"/>
      <c r="J45" s="70"/>
      <c r="K45" s="173" t="e">
        <f ca="1">IF($A45&gt;0,VLOOKUP($A45,#REF!,16,0),"")</f>
        <v>#NAME?</v>
      </c>
      <c r="L45" s="174"/>
      <c r="M45" s="175"/>
    </row>
    <row r="46" spans="1:13" ht="20.100000000000001" customHeight="1">
      <c r="A46" t="e">
        <f ca="1">IF(B46&gt;VLOOKUP($E$2&amp;"-"&amp;$C$3,#REF!,2,FALSE),0,A45+1)</f>
        <v>#NAME?</v>
      </c>
      <c r="B46" s="65">
        <f t="shared" si="0"/>
        <v>33</v>
      </c>
      <c r="C46" s="66" t="e">
        <f ca="1">IF($A46&gt;0,VLOOKUP($A46,#REF!,4),"")</f>
        <v>#NAME?</v>
      </c>
      <c r="D46" s="67" t="e">
        <f ca="1">IF($A46&gt;0,VLOOKUP($A46,#REF!,5),"")</f>
        <v>#NAME?</v>
      </c>
      <c r="E46" s="68" t="e">
        <f ca="1">IF($A46&gt;0,VLOOKUP($A46,#REF!,6),"")</f>
        <v>#NAME?</v>
      </c>
      <c r="F46" s="98" t="e">
        <f ca="1">IF($A46&gt;0,VLOOKUP($A46,#REF!,8),"")</f>
        <v>#NAME?</v>
      </c>
      <c r="G46" s="69"/>
      <c r="H46" s="70"/>
      <c r="I46" s="70"/>
      <c r="J46" s="70"/>
      <c r="K46" s="173" t="e">
        <f ca="1">IF($A46&gt;0,VLOOKUP($A46,#REF!,16,0),"")</f>
        <v>#NAME?</v>
      </c>
      <c r="L46" s="174"/>
      <c r="M46" s="175"/>
    </row>
    <row r="47" spans="1:13" ht="20.100000000000001" customHeight="1">
      <c r="A47" t="e">
        <f ca="1">IF(B47&gt;VLOOKUP($E$2&amp;"-"&amp;$C$3,#REF!,2,FALSE),0,A46+1)</f>
        <v>#NAME?</v>
      </c>
      <c r="B47" s="65">
        <f t="shared" si="0"/>
        <v>34</v>
      </c>
      <c r="C47" s="66" t="e">
        <f ca="1">IF($A47&gt;0,VLOOKUP($A47,#REF!,4),"")</f>
        <v>#NAME?</v>
      </c>
      <c r="D47" s="67" t="e">
        <f ca="1">IF($A47&gt;0,VLOOKUP($A47,#REF!,5),"")</f>
        <v>#NAME?</v>
      </c>
      <c r="E47" s="68" t="e">
        <f ca="1">IF($A47&gt;0,VLOOKUP($A47,#REF!,6),"")</f>
        <v>#NAME?</v>
      </c>
      <c r="F47" s="98" t="e">
        <f ca="1">IF($A47&gt;0,VLOOKUP($A47,#REF!,8),"")</f>
        <v>#NAME?</v>
      </c>
      <c r="G47" s="69"/>
      <c r="H47" s="70"/>
      <c r="I47" s="70"/>
      <c r="J47" s="70"/>
      <c r="K47" s="173" t="e">
        <f ca="1">IF($A47&gt;0,VLOOKUP($A47,#REF!,16,0),"")</f>
        <v>#NAME?</v>
      </c>
      <c r="L47" s="174"/>
      <c r="M47" s="175"/>
    </row>
    <row r="48" spans="1:13" ht="20.100000000000001" customHeight="1">
      <c r="A48" t="e">
        <f ca="1">IF(B48&gt;VLOOKUP($E$2&amp;"-"&amp;$C$3,#REF!,2,FALSE),0,A47+1)</f>
        <v>#NAME?</v>
      </c>
      <c r="B48" s="65">
        <f t="shared" si="0"/>
        <v>35</v>
      </c>
      <c r="C48" s="66" t="e">
        <f ca="1">IF($A48&gt;0,VLOOKUP($A48,#REF!,4),"")</f>
        <v>#NAME?</v>
      </c>
      <c r="D48" s="67" t="e">
        <f ca="1">IF($A48&gt;0,VLOOKUP($A48,#REF!,5),"")</f>
        <v>#NAME?</v>
      </c>
      <c r="E48" s="68" t="e">
        <f ca="1">IF($A48&gt;0,VLOOKUP($A48,#REF!,6),"")</f>
        <v>#NAME?</v>
      </c>
      <c r="F48" s="98" t="e">
        <f ca="1">IF($A48&gt;0,VLOOKUP($A48,#REF!,8),"")</f>
        <v>#NAME?</v>
      </c>
      <c r="G48" s="69"/>
      <c r="H48" s="70"/>
      <c r="I48" s="70"/>
      <c r="J48" s="70"/>
      <c r="K48" s="173" t="e">
        <f ca="1">IF($A48&gt;0,VLOOKUP($A48,#REF!,16,0),"")</f>
        <v>#NAME?</v>
      </c>
      <c r="L48" s="174"/>
      <c r="M48" s="175"/>
    </row>
    <row r="49" spans="1:13" ht="20.100000000000001" customHeight="1">
      <c r="A49" t="e">
        <f ca="1">IF(B49&gt;VLOOKUP($E$2&amp;"-"&amp;$C$3,#REF!,2,FALSE),0,A48+1)</f>
        <v>#NAME?</v>
      </c>
      <c r="B49" s="65">
        <f t="shared" si="0"/>
        <v>36</v>
      </c>
      <c r="C49" s="66" t="e">
        <f ca="1">IF($A49&gt;0,VLOOKUP($A49,#REF!,4),"")</f>
        <v>#NAME?</v>
      </c>
      <c r="D49" s="67" t="e">
        <f ca="1">IF($A49&gt;0,VLOOKUP($A49,#REF!,5),"")</f>
        <v>#NAME?</v>
      </c>
      <c r="E49" s="68" t="e">
        <f ca="1">IF($A49&gt;0,VLOOKUP($A49,#REF!,6),"")</f>
        <v>#NAME?</v>
      </c>
      <c r="F49" s="98" t="e">
        <f ca="1">IF($A49&gt;0,VLOOKUP($A49,#REF!,8),"")</f>
        <v>#NAME?</v>
      </c>
      <c r="G49" s="69"/>
      <c r="H49" s="70"/>
      <c r="I49" s="70"/>
      <c r="J49" s="70"/>
      <c r="K49" s="173" t="e">
        <f ca="1">IF($A49&gt;0,VLOOKUP($A49,#REF!,16,0),"")</f>
        <v>#NAME?</v>
      </c>
      <c r="L49" s="174"/>
      <c r="M49" s="175"/>
    </row>
    <row r="50" spans="1:13" ht="20.100000000000001" customHeight="1">
      <c r="A50" t="e">
        <f ca="1">IF(B50&gt;VLOOKUP($E$2&amp;"-"&amp;$C$3,#REF!,2,FALSE),0,A49+1)</f>
        <v>#NAME?</v>
      </c>
      <c r="B50" s="65">
        <f t="shared" si="0"/>
        <v>37</v>
      </c>
      <c r="C50" s="66" t="e">
        <f ca="1">IF($A50&gt;0,VLOOKUP($A50,#REF!,4),"")</f>
        <v>#NAME?</v>
      </c>
      <c r="D50" s="67" t="e">
        <f ca="1">IF($A50&gt;0,VLOOKUP($A50,#REF!,5),"")</f>
        <v>#NAME?</v>
      </c>
      <c r="E50" s="68" t="e">
        <f ca="1">IF($A50&gt;0,VLOOKUP($A50,#REF!,6),"")</f>
        <v>#NAME?</v>
      </c>
      <c r="F50" s="98" t="e">
        <f ca="1">IF($A50&gt;0,VLOOKUP($A50,#REF!,8),"")</f>
        <v>#NAME?</v>
      </c>
      <c r="G50" s="69"/>
      <c r="H50" s="70"/>
      <c r="I50" s="70"/>
      <c r="J50" s="70"/>
      <c r="K50" s="173" t="e">
        <f ca="1">IF($A50&gt;0,VLOOKUP($A50,#REF!,16,0),"")</f>
        <v>#NAME?</v>
      </c>
      <c r="L50" s="174"/>
      <c r="M50" s="175"/>
    </row>
    <row r="51" spans="1:13" ht="20.100000000000001" customHeight="1">
      <c r="A51" t="e">
        <f ca="1">IF(B51&gt;VLOOKUP($E$2&amp;"-"&amp;$C$3,#REF!,2,FALSE),0,A50+1)</f>
        <v>#NAME?</v>
      </c>
      <c r="B51" s="65">
        <f t="shared" si="0"/>
        <v>38</v>
      </c>
      <c r="C51" s="66" t="e">
        <f ca="1">IF($A51&gt;0,VLOOKUP($A51,#REF!,4),"")</f>
        <v>#NAME?</v>
      </c>
      <c r="D51" s="67" t="e">
        <f ca="1">IF($A51&gt;0,VLOOKUP($A51,#REF!,5),"")</f>
        <v>#NAME?</v>
      </c>
      <c r="E51" s="68" t="e">
        <f ca="1">IF($A51&gt;0,VLOOKUP($A51,#REF!,6),"")</f>
        <v>#NAME?</v>
      </c>
      <c r="F51" s="98" t="e">
        <f ca="1">IF($A51&gt;0,VLOOKUP($A51,#REF!,8),"")</f>
        <v>#NAME?</v>
      </c>
      <c r="G51" s="69"/>
      <c r="H51" s="70"/>
      <c r="I51" s="70"/>
      <c r="J51" s="70"/>
      <c r="K51" s="173" t="e">
        <f ca="1">IF($A51&gt;0,VLOOKUP($A51,#REF!,16,0),"")</f>
        <v>#NAME?</v>
      </c>
      <c r="L51" s="174"/>
      <c r="M51" s="175"/>
    </row>
    <row r="52" spans="1:13" ht="20.100000000000001" customHeight="1">
      <c r="A52" t="e">
        <f ca="1">IF(B52&gt;VLOOKUP($E$2&amp;"-"&amp;$C$3,#REF!,2,FALSE),0,A51+1)</f>
        <v>#NAME?</v>
      </c>
      <c r="B52" s="65">
        <f t="shared" si="0"/>
        <v>39</v>
      </c>
      <c r="C52" s="66" t="e">
        <f ca="1">IF($A52&gt;0,VLOOKUP($A52,#REF!,4),"")</f>
        <v>#NAME?</v>
      </c>
      <c r="D52" s="67" t="e">
        <f ca="1">IF($A52&gt;0,VLOOKUP($A52,#REF!,5),"")</f>
        <v>#NAME?</v>
      </c>
      <c r="E52" s="68" t="e">
        <f ca="1">IF($A52&gt;0,VLOOKUP($A52,#REF!,6),"")</f>
        <v>#NAME?</v>
      </c>
      <c r="F52" s="98" t="e">
        <f ca="1">IF($A52&gt;0,VLOOKUP($A52,#REF!,8),"")</f>
        <v>#NAME?</v>
      </c>
      <c r="G52" s="69"/>
      <c r="H52" s="70"/>
      <c r="I52" s="70"/>
      <c r="J52" s="70"/>
      <c r="K52" s="173" t="e">
        <f ca="1">IF($A52&gt;0,VLOOKUP($A52,#REF!,16,0),"")</f>
        <v>#NAME?</v>
      </c>
      <c r="L52" s="174"/>
      <c r="M52" s="175"/>
    </row>
    <row r="53" spans="1:13" ht="20.100000000000001" customHeight="1">
      <c r="A53" t="e">
        <f ca="1">IF(B53&gt;VLOOKUP($E$2&amp;"-"&amp;$C$3,#REF!,2,FALSE),0,A52+1)</f>
        <v>#NAME?</v>
      </c>
      <c r="B53" s="65">
        <f t="shared" si="0"/>
        <v>40</v>
      </c>
      <c r="C53" s="66" t="e">
        <f ca="1">IF($A53&gt;0,VLOOKUP($A53,#REF!,4),"")</f>
        <v>#NAME?</v>
      </c>
      <c r="D53" s="67" t="e">
        <f ca="1">IF($A53&gt;0,VLOOKUP($A53,#REF!,5),"")</f>
        <v>#NAME?</v>
      </c>
      <c r="E53" s="68" t="e">
        <f ca="1">IF($A53&gt;0,VLOOKUP($A53,#REF!,6),"")</f>
        <v>#NAME?</v>
      </c>
      <c r="F53" s="98" t="e">
        <f ca="1">IF($A53&gt;0,VLOOKUP($A53,#REF!,8),"")</f>
        <v>#NAME?</v>
      </c>
      <c r="G53" s="69"/>
      <c r="H53" s="70"/>
      <c r="I53" s="70"/>
      <c r="J53" s="70"/>
      <c r="K53" s="173" t="e">
        <f ca="1">IF($A53&gt;0,VLOOKUP($A53,#REF!,16,0),"")</f>
        <v>#NAME?</v>
      </c>
      <c r="L53" s="174"/>
      <c r="M53" s="175"/>
    </row>
    <row r="54" spans="1:13" ht="20.100000000000001" customHeight="1">
      <c r="A54" t="e">
        <f ca="1">IF(B54&gt;VLOOKUP($E$2&amp;"-"&amp;$C$3,#REF!,2,FALSE),0,A53+1)</f>
        <v>#NAME?</v>
      </c>
      <c r="B54" s="65">
        <f t="shared" si="0"/>
        <v>41</v>
      </c>
      <c r="C54" s="66" t="e">
        <f ca="1">IF($A54&gt;0,VLOOKUP($A54,#REF!,4),"")</f>
        <v>#NAME?</v>
      </c>
      <c r="D54" s="67" t="e">
        <f ca="1">IF($A54&gt;0,VLOOKUP($A54,#REF!,5),"")</f>
        <v>#NAME?</v>
      </c>
      <c r="E54" s="68" t="e">
        <f ca="1">IF($A54&gt;0,VLOOKUP($A54,#REF!,6),"")</f>
        <v>#NAME?</v>
      </c>
      <c r="F54" s="98" t="e">
        <f ca="1">IF($A54&gt;0,VLOOKUP($A54,#REF!,8),"")</f>
        <v>#NAME?</v>
      </c>
      <c r="G54" s="69"/>
      <c r="H54" s="70"/>
      <c r="I54" s="70"/>
      <c r="J54" s="70"/>
      <c r="K54" s="173" t="e">
        <f ca="1">IF($A54&gt;0,VLOOKUP($A54,#REF!,16,0),"")</f>
        <v>#NAME?</v>
      </c>
      <c r="L54" s="174"/>
      <c r="M54" s="175"/>
    </row>
    <row r="55" spans="1:13" ht="20.100000000000001" customHeight="1">
      <c r="A55" t="e">
        <f ca="1">IF(B55&gt;VLOOKUP($E$2&amp;"-"&amp;$C$3,#REF!,2,FALSE),0,A54+1)</f>
        <v>#NAME?</v>
      </c>
      <c r="B55" s="65">
        <f t="shared" si="0"/>
        <v>42</v>
      </c>
      <c r="C55" s="66" t="e">
        <f ca="1">IF($A55&gt;0,VLOOKUP($A55,#REF!,4),"")</f>
        <v>#NAME?</v>
      </c>
      <c r="D55" s="67" t="e">
        <f ca="1">IF($A55&gt;0,VLOOKUP($A55,#REF!,5),"")</f>
        <v>#NAME?</v>
      </c>
      <c r="E55" s="68" t="e">
        <f ca="1">IF($A55&gt;0,VLOOKUP($A55,#REF!,6),"")</f>
        <v>#NAME?</v>
      </c>
      <c r="F55" s="98" t="e">
        <f ca="1">IF($A55&gt;0,VLOOKUP($A55,#REF!,8),"")</f>
        <v>#NAME?</v>
      </c>
      <c r="G55" s="69"/>
      <c r="H55" s="70"/>
      <c r="I55" s="70"/>
      <c r="J55" s="70"/>
      <c r="K55" s="173" t="e">
        <f ca="1">IF($A55&gt;0,VLOOKUP($A55,#REF!,16,0),"")</f>
        <v>#NAME?</v>
      </c>
      <c r="L55" s="174"/>
      <c r="M55" s="175"/>
    </row>
    <row r="56" spans="1:13" ht="20.100000000000001" customHeight="1">
      <c r="A56" t="e">
        <f ca="1">IF(B56&gt;VLOOKUP($E$2&amp;"-"&amp;$C$3,#REF!,2,FALSE),0,A55+1)</f>
        <v>#NAME?</v>
      </c>
      <c r="B56" s="65">
        <f t="shared" si="0"/>
        <v>43</v>
      </c>
      <c r="C56" s="66" t="e">
        <f ca="1">IF($A56&gt;0,VLOOKUP($A56,#REF!,4),"")</f>
        <v>#NAME?</v>
      </c>
      <c r="D56" s="67" t="e">
        <f ca="1">IF($A56&gt;0,VLOOKUP($A56,#REF!,5),"")</f>
        <v>#NAME?</v>
      </c>
      <c r="E56" s="68" t="e">
        <f ca="1">IF($A56&gt;0,VLOOKUP($A56,#REF!,6),"")</f>
        <v>#NAME?</v>
      </c>
      <c r="F56" s="98" t="e">
        <f ca="1">IF($A56&gt;0,VLOOKUP($A56,#REF!,8),"")</f>
        <v>#NAME?</v>
      </c>
      <c r="G56" s="69"/>
      <c r="H56" s="70"/>
      <c r="I56" s="70"/>
      <c r="J56" s="70"/>
      <c r="K56" s="173" t="e">
        <f ca="1">IF($A56&gt;0,VLOOKUP($A56,#REF!,16,0),"")</f>
        <v>#NAME?</v>
      </c>
      <c r="L56" s="174"/>
      <c r="M56" s="175"/>
    </row>
    <row r="57" spans="1:13" ht="20.100000000000001" customHeight="1">
      <c r="A57" t="e">
        <f ca="1">IF(B57&gt;VLOOKUP($E$2&amp;"-"&amp;$C$3,#REF!,2,FALSE),0,A56+1)</f>
        <v>#NAME?</v>
      </c>
      <c r="B57" s="65">
        <f t="shared" si="0"/>
        <v>44</v>
      </c>
      <c r="C57" s="66" t="e">
        <f ca="1">IF($A57&gt;0,VLOOKUP($A57,#REF!,4),"")</f>
        <v>#NAME?</v>
      </c>
      <c r="D57" s="67" t="e">
        <f ca="1">IF($A57&gt;0,VLOOKUP($A57,#REF!,5),"")</f>
        <v>#NAME?</v>
      </c>
      <c r="E57" s="68" t="e">
        <f ca="1">IF($A57&gt;0,VLOOKUP($A57,#REF!,6),"")</f>
        <v>#NAME?</v>
      </c>
      <c r="F57" s="98" t="e">
        <f ca="1">IF($A57&gt;0,VLOOKUP($A57,#REF!,8),"")</f>
        <v>#NAME?</v>
      </c>
      <c r="G57" s="69"/>
      <c r="H57" s="70"/>
      <c r="I57" s="70"/>
      <c r="J57" s="70"/>
      <c r="K57" s="173" t="e">
        <f ca="1">IF($A57&gt;0,VLOOKUP($A57,#REF!,16,0),"")</f>
        <v>#NAME?</v>
      </c>
      <c r="L57" s="174"/>
      <c r="M57" s="175"/>
    </row>
    <row r="58" spans="1:13" ht="20.100000000000001" customHeight="1">
      <c r="A58" t="e">
        <f ca="1">IF(B58&gt;VLOOKUP($E$2&amp;"-"&amp;$C$3,#REF!,2,FALSE),0,A57+1)</f>
        <v>#NAME?</v>
      </c>
      <c r="B58" s="65">
        <f t="shared" si="0"/>
        <v>45</v>
      </c>
      <c r="C58" s="66" t="e">
        <f ca="1">IF($A58&gt;0,VLOOKUP($A58,#REF!,4),"")</f>
        <v>#NAME?</v>
      </c>
      <c r="D58" s="67" t="e">
        <f ca="1">IF($A58&gt;0,VLOOKUP($A58,#REF!,5),"")</f>
        <v>#NAME?</v>
      </c>
      <c r="E58" s="68" t="e">
        <f ca="1">IF($A58&gt;0,VLOOKUP($A58,#REF!,6),"")</f>
        <v>#NAME?</v>
      </c>
      <c r="F58" s="98" t="e">
        <f ca="1">IF($A58&gt;0,VLOOKUP($A58,#REF!,8),"")</f>
        <v>#NAME?</v>
      </c>
      <c r="G58" s="69"/>
      <c r="H58" s="70"/>
      <c r="I58" s="70"/>
      <c r="J58" s="70"/>
      <c r="K58" s="173" t="e">
        <f ca="1">IF($A58&gt;0,VLOOKUP($A58,#REF!,16,0),"")</f>
        <v>#NAME?</v>
      </c>
      <c r="L58" s="174"/>
      <c r="M58" s="175"/>
    </row>
    <row r="59" spans="1:13" ht="20.100000000000001" customHeight="1">
      <c r="A59" t="e">
        <f ca="1">IF(B59&gt;VLOOKUP($E$2&amp;"-"&amp;$C$3,#REF!,2,FALSE),0,A58+1)</f>
        <v>#NAME?</v>
      </c>
      <c r="B59" s="65">
        <f t="shared" si="0"/>
        <v>46</v>
      </c>
      <c r="C59" s="66" t="e">
        <f ca="1">IF($A59&gt;0,VLOOKUP($A59,#REF!,4),"")</f>
        <v>#NAME?</v>
      </c>
      <c r="D59" s="67" t="e">
        <f ca="1">IF($A59&gt;0,VLOOKUP($A59,#REF!,5),"")</f>
        <v>#NAME?</v>
      </c>
      <c r="E59" s="68" t="e">
        <f ca="1">IF($A59&gt;0,VLOOKUP($A59,#REF!,6),"")</f>
        <v>#NAME?</v>
      </c>
      <c r="F59" s="98" t="e">
        <f ca="1">IF($A59&gt;0,VLOOKUP($A59,#REF!,8),"")</f>
        <v>#NAME?</v>
      </c>
      <c r="G59" s="69"/>
      <c r="H59" s="70"/>
      <c r="I59" s="70"/>
      <c r="J59" s="70"/>
      <c r="K59" s="173" t="e">
        <f ca="1">IF($A59&gt;0,VLOOKUP($A59,#REF!,16,0),"")</f>
        <v>#NAME?</v>
      </c>
      <c r="L59" s="174"/>
      <c r="M59" s="175"/>
    </row>
    <row r="60" spans="1:13" ht="20.100000000000001" customHeight="1">
      <c r="A60" t="e">
        <f ca="1">IF(B60&gt;VLOOKUP($E$2&amp;"-"&amp;$C$3,#REF!,2,FALSE),0,A59+1)</f>
        <v>#NAME?</v>
      </c>
      <c r="B60" s="65">
        <f t="shared" si="0"/>
        <v>47</v>
      </c>
      <c r="C60" s="66" t="e">
        <f ca="1">IF($A60&gt;0,VLOOKUP($A60,#REF!,4),"")</f>
        <v>#NAME?</v>
      </c>
      <c r="D60" s="67" t="e">
        <f ca="1">IF($A60&gt;0,VLOOKUP($A60,#REF!,5),"")</f>
        <v>#NAME?</v>
      </c>
      <c r="E60" s="68" t="e">
        <f ca="1">IF($A60&gt;0,VLOOKUP($A60,#REF!,6),"")</f>
        <v>#NAME?</v>
      </c>
      <c r="F60" s="98" t="e">
        <f ca="1">IF($A60&gt;0,VLOOKUP($A60,#REF!,8),"")</f>
        <v>#NAME?</v>
      </c>
      <c r="G60" s="69"/>
      <c r="H60" s="70"/>
      <c r="I60" s="70"/>
      <c r="J60" s="70"/>
      <c r="K60" s="173" t="e">
        <f ca="1">IF($A60&gt;0,VLOOKUP($A60,#REF!,16,0),"")</f>
        <v>#NAME?</v>
      </c>
      <c r="L60" s="174"/>
      <c r="M60" s="175"/>
    </row>
    <row r="61" spans="1:13" ht="20.100000000000001" customHeight="1">
      <c r="A61" t="e">
        <f ca="1">IF(B61&gt;VLOOKUP($E$2&amp;"-"&amp;$C$3,#REF!,2,FALSE),0,A60+1)</f>
        <v>#NAME?</v>
      </c>
      <c r="B61" s="65">
        <f t="shared" si="0"/>
        <v>48</v>
      </c>
      <c r="C61" s="66" t="e">
        <f ca="1">IF($A61&gt;0,VLOOKUP($A61,#REF!,4),"")</f>
        <v>#NAME?</v>
      </c>
      <c r="D61" s="67" t="e">
        <f ca="1">IF($A61&gt;0,VLOOKUP($A61,#REF!,5),"")</f>
        <v>#NAME?</v>
      </c>
      <c r="E61" s="68" t="e">
        <f ca="1">IF($A61&gt;0,VLOOKUP($A61,#REF!,6),"")</f>
        <v>#NAME?</v>
      </c>
      <c r="F61" s="98" t="e">
        <f ca="1">IF($A61&gt;0,VLOOKUP($A61,#REF!,8),"")</f>
        <v>#NAME?</v>
      </c>
      <c r="G61" s="69"/>
      <c r="H61" s="70"/>
      <c r="I61" s="70"/>
      <c r="J61" s="70"/>
      <c r="K61" s="173" t="e">
        <f ca="1">IF($A61&gt;0,VLOOKUP($A61,#REF!,16,0),"")</f>
        <v>#NAME?</v>
      </c>
      <c r="L61" s="174"/>
      <c r="M61" s="175"/>
    </row>
    <row r="62" spans="1:13" ht="20.100000000000001" customHeight="1">
      <c r="A62" t="e">
        <f ca="1">IF(B62&gt;VLOOKUP($E$2&amp;"-"&amp;$C$3,#REF!,2,FALSE),0,A61+1)</f>
        <v>#NAME?</v>
      </c>
      <c r="B62" s="65">
        <f t="shared" si="0"/>
        <v>49</v>
      </c>
      <c r="C62" s="66" t="e">
        <f ca="1">IF($A62&gt;0,VLOOKUP($A62,#REF!,4),"")</f>
        <v>#NAME?</v>
      </c>
      <c r="D62" s="67" t="e">
        <f ca="1">IF($A62&gt;0,VLOOKUP($A62,#REF!,5),"")</f>
        <v>#NAME?</v>
      </c>
      <c r="E62" s="68" t="e">
        <f ca="1">IF($A62&gt;0,VLOOKUP($A62,#REF!,6),"")</f>
        <v>#NAME?</v>
      </c>
      <c r="F62" s="98" t="e">
        <f ca="1">IF($A62&gt;0,VLOOKUP($A62,#REF!,8),"")</f>
        <v>#NAME?</v>
      </c>
      <c r="G62" s="69"/>
      <c r="H62" s="70"/>
      <c r="I62" s="70"/>
      <c r="J62" s="70"/>
      <c r="K62" s="173" t="e">
        <f ca="1">IF($A62&gt;0,VLOOKUP($A62,#REF!,16,0),"")</f>
        <v>#NAME?</v>
      </c>
      <c r="L62" s="174"/>
      <c r="M62" s="175"/>
    </row>
    <row r="63" spans="1:13" ht="20.100000000000001" customHeight="1">
      <c r="A63" t="e">
        <f ca="1">IF(B63&gt;VLOOKUP($E$2&amp;"-"&amp;$C$3,#REF!,2,FALSE),0,A62+1)</f>
        <v>#NAME?</v>
      </c>
      <c r="B63" s="65">
        <f t="shared" si="0"/>
        <v>50</v>
      </c>
      <c r="C63" s="66" t="e">
        <f ca="1">IF($A63&gt;0,VLOOKUP($A63,#REF!,4),"")</f>
        <v>#NAME?</v>
      </c>
      <c r="D63" s="67" t="e">
        <f ca="1">IF($A63&gt;0,VLOOKUP($A63,#REF!,5),"")</f>
        <v>#NAME?</v>
      </c>
      <c r="E63" s="68" t="e">
        <f ca="1">IF($A63&gt;0,VLOOKUP($A63,#REF!,6),"")</f>
        <v>#NAME?</v>
      </c>
      <c r="F63" s="98" t="e">
        <f ca="1">IF($A63&gt;0,VLOOKUP($A63,#REF!,8),"")</f>
        <v>#NAME?</v>
      </c>
      <c r="G63" s="69"/>
      <c r="H63" s="70"/>
      <c r="I63" s="70"/>
      <c r="J63" s="70"/>
      <c r="K63" s="173" t="e">
        <f ca="1">IF($A63&gt;0,VLOOKUP($A63,#REF!,16,0),"")</f>
        <v>#NAME?</v>
      </c>
      <c r="L63" s="174"/>
      <c r="M63" s="175"/>
    </row>
    <row r="64" spans="1:13" ht="20.100000000000001" customHeight="1">
      <c r="A64" t="e">
        <f ca="1">IF(B64&gt;VLOOKUP($E$2&amp;"-"&amp;$C$3,#REF!,2,FALSE),0,A63+1)</f>
        <v>#NAME?</v>
      </c>
      <c r="B64" s="65">
        <f t="shared" si="0"/>
        <v>51</v>
      </c>
      <c r="C64" s="66" t="e">
        <f ca="1">IF($A64&gt;0,VLOOKUP($A64,#REF!,4),"")</f>
        <v>#NAME?</v>
      </c>
      <c r="D64" s="67" t="e">
        <f ca="1">IF($A64&gt;0,VLOOKUP($A64,#REF!,5),"")</f>
        <v>#NAME?</v>
      </c>
      <c r="E64" s="68" t="e">
        <f ca="1">IF($A64&gt;0,VLOOKUP($A64,#REF!,6),"")</f>
        <v>#NAME?</v>
      </c>
      <c r="F64" s="98" t="e">
        <f ca="1">IF($A64&gt;0,VLOOKUP($A64,#REF!,8),"")</f>
        <v>#NAME?</v>
      </c>
      <c r="G64" s="69"/>
      <c r="H64" s="70"/>
      <c r="I64" s="70"/>
      <c r="J64" s="70"/>
      <c r="K64" s="173" t="e">
        <f ca="1">IF($A64&gt;0,VLOOKUP($A64,#REF!,16,0),"")</f>
        <v>#NAME?</v>
      </c>
      <c r="L64" s="174"/>
      <c r="M64" s="175"/>
    </row>
    <row r="65" spans="1:13" ht="20.100000000000001" customHeight="1">
      <c r="A65" t="e">
        <f ca="1">IF(B65&gt;VLOOKUP($E$2&amp;"-"&amp;$C$3,#REF!,2,FALSE),0,A64+1)</f>
        <v>#NAME?</v>
      </c>
      <c r="B65" s="65">
        <f t="shared" si="0"/>
        <v>52</v>
      </c>
      <c r="C65" s="66" t="e">
        <f ca="1">IF($A65&gt;0,VLOOKUP($A65,#REF!,4),"")</f>
        <v>#NAME?</v>
      </c>
      <c r="D65" s="67" t="e">
        <f ca="1">IF($A65&gt;0,VLOOKUP($A65,#REF!,5),"")</f>
        <v>#NAME?</v>
      </c>
      <c r="E65" s="68" t="e">
        <f ca="1">IF($A65&gt;0,VLOOKUP($A65,#REF!,6),"")</f>
        <v>#NAME?</v>
      </c>
      <c r="F65" s="98" t="e">
        <f ca="1">IF($A65&gt;0,VLOOKUP($A65,#REF!,8),"")</f>
        <v>#NAME?</v>
      </c>
      <c r="G65" s="69"/>
      <c r="H65" s="70"/>
      <c r="I65" s="70"/>
      <c r="J65" s="70"/>
      <c r="K65" s="173" t="e">
        <f ca="1">IF($A65&gt;0,VLOOKUP($A65,#REF!,16,0),"")</f>
        <v>#NAME?</v>
      </c>
      <c r="L65" s="174"/>
      <c r="M65" s="175"/>
    </row>
    <row r="66" spans="1:13" ht="20.100000000000001" customHeight="1">
      <c r="A66" t="e">
        <f ca="1">IF(B66&gt;VLOOKUP($E$2&amp;"-"&amp;$C$3,#REF!,2,FALSE),0,A65+1)</f>
        <v>#NAME?</v>
      </c>
      <c r="B66" s="65">
        <f t="shared" si="0"/>
        <v>53</v>
      </c>
      <c r="C66" s="66" t="e">
        <f ca="1">IF($A66&gt;0,VLOOKUP($A66,#REF!,4),"")</f>
        <v>#NAME?</v>
      </c>
      <c r="D66" s="67" t="e">
        <f ca="1">IF($A66&gt;0,VLOOKUP($A66,#REF!,5),"")</f>
        <v>#NAME?</v>
      </c>
      <c r="E66" s="68" t="e">
        <f ca="1">IF($A66&gt;0,VLOOKUP($A66,#REF!,6),"")</f>
        <v>#NAME?</v>
      </c>
      <c r="F66" s="98" t="e">
        <f ca="1">IF($A66&gt;0,VLOOKUP($A66,#REF!,8),"")</f>
        <v>#NAME?</v>
      </c>
      <c r="G66" s="69"/>
      <c r="H66" s="70"/>
      <c r="I66" s="70"/>
      <c r="J66" s="70"/>
      <c r="K66" s="173" t="e">
        <f ca="1">IF($A66&gt;0,VLOOKUP($A66,#REF!,16,0),"")</f>
        <v>#NAME?</v>
      </c>
      <c r="L66" s="174"/>
      <c r="M66" s="175"/>
    </row>
    <row r="67" spans="1:13" ht="20.100000000000001" customHeight="1">
      <c r="A67" t="e">
        <f ca="1">IF(B67&gt;VLOOKUP($E$2&amp;"-"&amp;$C$3,#REF!,2,FALSE),0,A66+1)</f>
        <v>#NAME?</v>
      </c>
      <c r="B67" s="65">
        <f t="shared" si="0"/>
        <v>54</v>
      </c>
      <c r="C67" s="66" t="e">
        <f ca="1">IF($A67&gt;0,VLOOKUP($A67,#REF!,4),"")</f>
        <v>#NAME?</v>
      </c>
      <c r="D67" s="67" t="e">
        <f ca="1">IF($A67&gt;0,VLOOKUP($A67,#REF!,5),"")</f>
        <v>#NAME?</v>
      </c>
      <c r="E67" s="68" t="e">
        <f ca="1">IF($A67&gt;0,VLOOKUP($A67,#REF!,6),"")</f>
        <v>#NAME?</v>
      </c>
      <c r="F67" s="98" t="e">
        <f ca="1">IF($A67&gt;0,VLOOKUP($A67,#REF!,8),"")</f>
        <v>#NAME?</v>
      </c>
      <c r="G67" s="69"/>
      <c r="H67" s="70"/>
      <c r="I67" s="70"/>
      <c r="J67" s="70"/>
      <c r="K67" s="173" t="e">
        <f ca="1">IF($A67&gt;0,VLOOKUP($A67,#REF!,16,0),"")</f>
        <v>#NAME?</v>
      </c>
      <c r="L67" s="174"/>
      <c r="M67" s="175"/>
    </row>
    <row r="68" spans="1:13" ht="20.100000000000001" customHeight="1">
      <c r="A68" t="e">
        <f ca="1">IF(B68&gt;VLOOKUP($E$2&amp;"-"&amp;$C$3,#REF!,2,FALSE),0,A67+1)</f>
        <v>#NAME?</v>
      </c>
      <c r="B68" s="65">
        <f t="shared" si="0"/>
        <v>55</v>
      </c>
      <c r="C68" s="66" t="e">
        <f ca="1">IF($A68&gt;0,VLOOKUP($A68,#REF!,4),"")</f>
        <v>#NAME?</v>
      </c>
      <c r="D68" s="67" t="e">
        <f ca="1">IF($A68&gt;0,VLOOKUP($A68,#REF!,5),"")</f>
        <v>#NAME?</v>
      </c>
      <c r="E68" s="68" t="e">
        <f ca="1">IF($A68&gt;0,VLOOKUP($A68,#REF!,6),"")</f>
        <v>#NAME?</v>
      </c>
      <c r="F68" s="98" t="e">
        <f ca="1">IF($A68&gt;0,VLOOKUP($A68,#REF!,8),"")</f>
        <v>#NAME?</v>
      </c>
      <c r="G68" s="69"/>
      <c r="H68" s="70"/>
      <c r="I68" s="70"/>
      <c r="J68" s="70"/>
      <c r="K68" s="173" t="e">
        <f ca="1">IF($A68&gt;0,VLOOKUP($A68,#REF!,16,0),"")</f>
        <v>#NAME?</v>
      </c>
      <c r="L68" s="174"/>
      <c r="M68" s="175"/>
    </row>
    <row r="69" spans="1:13" ht="20.100000000000001" customHeight="1">
      <c r="A69" t="e">
        <f ca="1">IF(B69&gt;VLOOKUP($E$2&amp;"-"&amp;$C$3,#REF!,2,FALSE),0,A68+1)</f>
        <v>#NAME?</v>
      </c>
      <c r="B69" s="65">
        <f t="shared" si="0"/>
        <v>56</v>
      </c>
      <c r="C69" s="66" t="e">
        <f ca="1">IF($A69&gt;0,VLOOKUP($A69,#REF!,4),"")</f>
        <v>#NAME?</v>
      </c>
      <c r="D69" s="67" t="e">
        <f ca="1">IF($A69&gt;0,VLOOKUP($A69,#REF!,5),"")</f>
        <v>#NAME?</v>
      </c>
      <c r="E69" s="68" t="e">
        <f ca="1">IF($A69&gt;0,VLOOKUP($A69,#REF!,6),"")</f>
        <v>#NAME?</v>
      </c>
      <c r="F69" s="98" t="e">
        <f ca="1">IF($A69&gt;0,VLOOKUP($A69,#REF!,8),"")</f>
        <v>#NAME?</v>
      </c>
      <c r="G69" s="69"/>
      <c r="H69" s="70"/>
      <c r="I69" s="70"/>
      <c r="J69" s="70"/>
      <c r="K69" s="173" t="e">
        <f ca="1">IF($A69&gt;0,VLOOKUP($A69,#REF!,16,0),"")</f>
        <v>#NAME?</v>
      </c>
      <c r="L69" s="174"/>
      <c r="M69" s="175"/>
    </row>
    <row r="70" spans="1:13" ht="20.100000000000001" customHeight="1">
      <c r="A70" t="e">
        <f ca="1">IF(B70&gt;VLOOKUP($E$2&amp;"-"&amp;$C$3,#REF!,2,FALSE),0,A69+1)</f>
        <v>#NAME?</v>
      </c>
      <c r="B70" s="65">
        <f t="shared" si="0"/>
        <v>57</v>
      </c>
      <c r="C70" s="66" t="e">
        <f ca="1">IF($A70&gt;0,VLOOKUP($A70,#REF!,4),"")</f>
        <v>#NAME?</v>
      </c>
      <c r="D70" s="67" t="e">
        <f ca="1">IF($A70&gt;0,VLOOKUP($A70,#REF!,5),"")</f>
        <v>#NAME?</v>
      </c>
      <c r="E70" s="68" t="e">
        <f ca="1">IF($A70&gt;0,VLOOKUP($A70,#REF!,6),"")</f>
        <v>#NAME?</v>
      </c>
      <c r="F70" s="98" t="e">
        <f ca="1">IF($A70&gt;0,VLOOKUP($A70,#REF!,8),"")</f>
        <v>#NAME?</v>
      </c>
      <c r="G70" s="69"/>
      <c r="H70" s="70"/>
      <c r="I70" s="70"/>
      <c r="J70" s="70"/>
      <c r="K70" s="173" t="e">
        <f ca="1">IF($A70&gt;0,VLOOKUP($A70,#REF!,16,0),"")</f>
        <v>#NAME?</v>
      </c>
      <c r="L70" s="174"/>
      <c r="M70" s="175"/>
    </row>
    <row r="71" spans="1:13" ht="20.100000000000001" customHeight="1">
      <c r="A71" t="e">
        <f ca="1">IF(B71&gt;VLOOKUP($E$2&amp;"-"&amp;$C$3,#REF!,2,FALSE),0,A70+1)</f>
        <v>#NAME?</v>
      </c>
      <c r="B71" s="65">
        <f t="shared" si="0"/>
        <v>58</v>
      </c>
      <c r="C71" s="66" t="e">
        <f ca="1">IF($A71&gt;0,VLOOKUP($A71,#REF!,4),"")</f>
        <v>#NAME?</v>
      </c>
      <c r="D71" s="67" t="e">
        <f ca="1">IF($A71&gt;0,VLOOKUP($A71,#REF!,5),"")</f>
        <v>#NAME?</v>
      </c>
      <c r="E71" s="68" t="e">
        <f ca="1">IF($A71&gt;0,VLOOKUP($A71,#REF!,6),"")</f>
        <v>#NAME?</v>
      </c>
      <c r="F71" s="98" t="e">
        <f ca="1">IF($A71&gt;0,VLOOKUP($A71,#REF!,8),"")</f>
        <v>#NAME?</v>
      </c>
      <c r="G71" s="69"/>
      <c r="H71" s="70"/>
      <c r="I71" s="70"/>
      <c r="J71" s="70"/>
      <c r="K71" s="173" t="e">
        <f ca="1">IF($A71&gt;0,VLOOKUP($A71,#REF!,16,0),"")</f>
        <v>#NAME?</v>
      </c>
      <c r="L71" s="174"/>
      <c r="M71" s="175"/>
    </row>
    <row r="72" spans="1:13" ht="20.100000000000001" customHeight="1">
      <c r="A72" t="e">
        <f ca="1">IF(B72&gt;VLOOKUP($E$2&amp;"-"&amp;$C$3,#REF!,2,FALSE),0,A71+1)</f>
        <v>#NAME?</v>
      </c>
      <c r="B72" s="65">
        <f t="shared" si="0"/>
        <v>59</v>
      </c>
      <c r="C72" s="66" t="e">
        <f ca="1">IF($A72&gt;0,VLOOKUP($A72,#REF!,4),"")</f>
        <v>#NAME?</v>
      </c>
      <c r="D72" s="67" t="e">
        <f ca="1">IF($A72&gt;0,VLOOKUP($A72,#REF!,5),"")</f>
        <v>#NAME?</v>
      </c>
      <c r="E72" s="68" t="e">
        <f ca="1">IF($A72&gt;0,VLOOKUP($A72,#REF!,6),"")</f>
        <v>#NAME?</v>
      </c>
      <c r="F72" s="98" t="e">
        <f ca="1">IF($A72&gt;0,VLOOKUP($A72,#REF!,8),"")</f>
        <v>#NAME?</v>
      </c>
      <c r="G72" s="69"/>
      <c r="H72" s="70"/>
      <c r="I72" s="70"/>
      <c r="J72" s="70"/>
      <c r="K72" s="173" t="e">
        <f ca="1">IF($A72&gt;0,VLOOKUP($A72,#REF!,16,0),"")</f>
        <v>#NAME?</v>
      </c>
      <c r="L72" s="174"/>
      <c r="M72" s="175"/>
    </row>
    <row r="73" spans="1:13" ht="20.100000000000001" customHeight="1">
      <c r="A73" t="e">
        <f ca="1">IF(B73&gt;VLOOKUP($E$2&amp;"-"&amp;$C$3,#REF!,2,FALSE),0,A72+1)</f>
        <v>#NAME?</v>
      </c>
      <c r="B73" s="65">
        <f t="shared" ref="B73:B109" si="1">B72+1</f>
        <v>60</v>
      </c>
      <c r="C73" s="66" t="e">
        <f ca="1">IF($A73&gt;0,VLOOKUP($A73,#REF!,4),"")</f>
        <v>#NAME?</v>
      </c>
      <c r="D73" s="67" t="e">
        <f ca="1">IF($A73&gt;0,VLOOKUP($A73,#REF!,5),"")</f>
        <v>#NAME?</v>
      </c>
      <c r="E73" s="68" t="e">
        <f ca="1">IF($A73&gt;0,VLOOKUP($A73,#REF!,6),"")</f>
        <v>#NAME?</v>
      </c>
      <c r="F73" s="98" t="e">
        <f ca="1">IF($A73&gt;0,VLOOKUP($A73,#REF!,8),"")</f>
        <v>#NAME?</v>
      </c>
      <c r="G73" s="69"/>
      <c r="H73" s="70"/>
      <c r="I73" s="70"/>
      <c r="J73" s="70"/>
      <c r="K73" s="173" t="e">
        <f ca="1">IF($A73&gt;0,VLOOKUP($A73,#REF!,16,0),"")</f>
        <v>#NAME?</v>
      </c>
      <c r="L73" s="174"/>
      <c r="M73" s="175"/>
    </row>
    <row r="74" spans="1:13" ht="23.25" customHeight="1">
      <c r="B74" s="75" t="s">
        <v>73</v>
      </c>
      <c r="C74" s="76"/>
      <c r="D74" s="77"/>
      <c r="E74" s="78"/>
      <c r="F74" s="79"/>
      <c r="G74" s="80"/>
      <c r="H74" s="81"/>
      <c r="I74" s="81"/>
      <c r="J74" s="81"/>
      <c r="K74" s="71"/>
      <c r="L74" s="71"/>
      <c r="M74" s="71"/>
    </row>
    <row r="75" spans="1:13" ht="20.100000000000001" customHeight="1">
      <c r="B75" s="82" t="s">
        <v>74</v>
      </c>
      <c r="C75" s="83"/>
      <c r="D75" s="84"/>
      <c r="E75" s="85"/>
      <c r="F75" s="86"/>
      <c r="G75" s="87"/>
      <c r="H75" s="88"/>
      <c r="I75" s="88"/>
      <c r="J75" s="88"/>
      <c r="K75" s="89"/>
      <c r="L75" s="89"/>
      <c r="M75" s="89"/>
    </row>
    <row r="76" spans="1:13" ht="20.100000000000001" customHeight="1">
      <c r="B76" s="90"/>
      <c r="C76" s="83"/>
      <c r="D76" s="84"/>
      <c r="E76" s="85"/>
      <c r="F76" s="86"/>
      <c r="G76" s="87"/>
      <c r="H76" s="88"/>
      <c r="I76" s="88"/>
      <c r="J76" s="88"/>
      <c r="K76" s="89"/>
      <c r="L76" s="89"/>
      <c r="M76" s="89"/>
    </row>
    <row r="77" spans="1:13" ht="20.100000000000001" customHeight="1">
      <c r="B77" s="90"/>
      <c r="C77" s="83"/>
      <c r="D77" s="84"/>
      <c r="E77" s="85"/>
      <c r="F77" s="86"/>
      <c r="G77" s="87"/>
      <c r="H77" s="88"/>
      <c r="I77" s="88"/>
      <c r="J77" s="88"/>
      <c r="K77" s="89"/>
      <c r="L77" s="89"/>
      <c r="M77" s="89"/>
    </row>
    <row r="78" spans="1:13" ht="8.25" customHeight="1">
      <c r="B78" s="90"/>
      <c r="C78" s="83"/>
      <c r="D78" s="84"/>
      <c r="E78" s="85"/>
      <c r="F78" s="86"/>
      <c r="G78" s="87"/>
      <c r="H78" s="88"/>
      <c r="I78" s="88"/>
      <c r="J78" s="88"/>
      <c r="K78" s="89"/>
      <c r="L78" s="89"/>
      <c r="M78" s="89"/>
    </row>
    <row r="79" spans="1:13" ht="20.100000000000001" customHeight="1">
      <c r="B79" s="91" t="s">
        <v>75</v>
      </c>
      <c r="C79" s="83"/>
      <c r="D79" s="84"/>
      <c r="E79" s="85"/>
      <c r="F79" s="86"/>
      <c r="G79" s="87"/>
      <c r="H79" s="88"/>
      <c r="I79" s="88"/>
      <c r="J79" s="88"/>
      <c r="K79" s="89"/>
      <c r="L79" s="89"/>
      <c r="M79" s="89"/>
    </row>
    <row r="80" spans="1:13" ht="20.100000000000001" customHeight="1">
      <c r="A80" t="e">
        <f ca="1">IF(B80&gt;VLOOKUP($E$2&amp;"-"&amp;$C$3,#REF!,2,FALSE),0,A73+1)</f>
        <v>#NAME?</v>
      </c>
      <c r="B80" s="92">
        <f>B73+1</f>
        <v>61</v>
      </c>
      <c r="C80" s="93" t="e">
        <f ca="1">IF($A80&gt;0,VLOOKUP($A80,#REF!,4),"")</f>
        <v>#NAME?</v>
      </c>
      <c r="D80" s="94" t="e">
        <f ca="1">IF($A80&gt;0,VLOOKUP($A80,#REF!,5),"")</f>
        <v>#NAME?</v>
      </c>
      <c r="E80" s="95" t="e">
        <f ca="1">IF($A80&gt;0,VLOOKUP($A80,#REF!,6),"")</f>
        <v>#NAME?</v>
      </c>
      <c r="F80" s="99" t="e">
        <f ca="1">IF($A80&gt;0,VLOOKUP($A80,#REF!,8),"")</f>
        <v>#NAME?</v>
      </c>
      <c r="G80" s="96"/>
      <c r="H80" s="97"/>
      <c r="I80" s="97"/>
      <c r="J80" s="97"/>
      <c r="K80" s="183" t="e">
        <f ca="1">IF($A80&gt;0,VLOOKUP($A80,#REF!,16,0),"")</f>
        <v>#NAME?</v>
      </c>
      <c r="L80" s="184"/>
      <c r="M80" s="185"/>
    </row>
    <row r="81" spans="1:13" ht="20.100000000000001" customHeight="1">
      <c r="A81" t="e">
        <f ca="1">IF(B81&gt;VLOOKUP($E$2&amp;"-"&amp;$C$3,#REF!,2,FALSE),0,A80+1)</f>
        <v>#NAME?</v>
      </c>
      <c r="B81" s="65">
        <f t="shared" si="1"/>
        <v>62</v>
      </c>
      <c r="C81" s="66" t="e">
        <f ca="1">IF($A81&gt;0,VLOOKUP($A81,#REF!,4),"")</f>
        <v>#NAME?</v>
      </c>
      <c r="D81" s="67" t="e">
        <f ca="1">IF($A81&gt;0,VLOOKUP($A81,#REF!,5),"")</f>
        <v>#NAME?</v>
      </c>
      <c r="E81" s="68" t="e">
        <f ca="1">IF($A81&gt;0,VLOOKUP($A81,#REF!,6),"")</f>
        <v>#NAME?</v>
      </c>
      <c r="F81" s="98" t="e">
        <f ca="1">IF($A81&gt;0,VLOOKUP($A81,#REF!,8),"")</f>
        <v>#NAME?</v>
      </c>
      <c r="G81" s="69"/>
      <c r="H81" s="70"/>
      <c r="I81" s="70"/>
      <c r="J81" s="70"/>
      <c r="K81" s="173" t="e">
        <f ca="1">IF($A81&gt;0,VLOOKUP($A81,#REF!,16,0),"")</f>
        <v>#NAME?</v>
      </c>
      <c r="L81" s="174"/>
      <c r="M81" s="175"/>
    </row>
    <row r="82" spans="1:13" ht="20.100000000000001" customHeight="1">
      <c r="A82" t="e">
        <f ca="1">IF(B82&gt;VLOOKUP($E$2&amp;"-"&amp;$C$3,#REF!,2,FALSE),0,A81+1)</f>
        <v>#NAME?</v>
      </c>
      <c r="B82" s="65">
        <f t="shared" si="1"/>
        <v>63</v>
      </c>
      <c r="C82" s="66" t="e">
        <f ca="1">IF($A82&gt;0,VLOOKUP($A82,#REF!,4),"")</f>
        <v>#NAME?</v>
      </c>
      <c r="D82" s="67" t="e">
        <f ca="1">IF($A82&gt;0,VLOOKUP($A82,#REF!,5),"")</f>
        <v>#NAME?</v>
      </c>
      <c r="E82" s="68" t="e">
        <f ca="1">IF($A82&gt;0,VLOOKUP($A82,#REF!,6),"")</f>
        <v>#NAME?</v>
      </c>
      <c r="F82" s="98" t="e">
        <f ca="1">IF($A82&gt;0,VLOOKUP($A82,#REF!,8),"")</f>
        <v>#NAME?</v>
      </c>
      <c r="G82" s="69"/>
      <c r="H82" s="70"/>
      <c r="I82" s="70"/>
      <c r="J82" s="70"/>
      <c r="K82" s="173" t="e">
        <f ca="1">IF($A82&gt;0,VLOOKUP($A82,#REF!,16,0),"")</f>
        <v>#NAME?</v>
      </c>
      <c r="L82" s="174"/>
      <c r="M82" s="175"/>
    </row>
    <row r="83" spans="1:13" ht="20.100000000000001" customHeight="1">
      <c r="A83" t="e">
        <f ca="1">IF(B83&gt;VLOOKUP($E$2&amp;"-"&amp;$C$3,#REF!,2,FALSE),0,A82+1)</f>
        <v>#NAME?</v>
      </c>
      <c r="B83" s="65">
        <f t="shared" si="1"/>
        <v>64</v>
      </c>
      <c r="C83" s="66" t="e">
        <f ca="1">IF($A83&gt;0,VLOOKUP($A83,#REF!,4),"")</f>
        <v>#NAME?</v>
      </c>
      <c r="D83" s="67" t="e">
        <f ca="1">IF($A83&gt;0,VLOOKUP($A83,#REF!,5),"")</f>
        <v>#NAME?</v>
      </c>
      <c r="E83" s="68" t="e">
        <f ca="1">IF($A83&gt;0,VLOOKUP($A83,#REF!,6),"")</f>
        <v>#NAME?</v>
      </c>
      <c r="F83" s="98" t="e">
        <f ca="1">IF($A83&gt;0,VLOOKUP($A83,#REF!,8),"")</f>
        <v>#NAME?</v>
      </c>
      <c r="G83" s="69"/>
      <c r="H83" s="70"/>
      <c r="I83" s="70"/>
      <c r="J83" s="70"/>
      <c r="K83" s="173" t="e">
        <f ca="1">IF($A83&gt;0,VLOOKUP($A83,#REF!,16,0),"")</f>
        <v>#NAME?</v>
      </c>
      <c r="L83" s="174"/>
      <c r="M83" s="175"/>
    </row>
    <row r="84" spans="1:13" ht="20.100000000000001" customHeight="1">
      <c r="A84" t="e">
        <f ca="1">IF(B84&gt;VLOOKUP($E$2&amp;"-"&amp;$C$3,#REF!,2,FALSE),0,A83+1)</f>
        <v>#NAME?</v>
      </c>
      <c r="B84" s="65">
        <f t="shared" si="1"/>
        <v>65</v>
      </c>
      <c r="C84" s="66" t="e">
        <f ca="1">IF($A84&gt;0,VLOOKUP($A84,#REF!,4),"")</f>
        <v>#NAME?</v>
      </c>
      <c r="D84" s="67" t="e">
        <f ca="1">IF($A84&gt;0,VLOOKUP($A84,#REF!,5),"")</f>
        <v>#NAME?</v>
      </c>
      <c r="E84" s="68" t="e">
        <f ca="1">IF($A84&gt;0,VLOOKUP($A84,#REF!,6),"")</f>
        <v>#NAME?</v>
      </c>
      <c r="F84" s="98" t="e">
        <f ca="1">IF($A84&gt;0,VLOOKUP($A84,#REF!,8),"")</f>
        <v>#NAME?</v>
      </c>
      <c r="G84" s="69"/>
      <c r="H84" s="70"/>
      <c r="I84" s="70"/>
      <c r="J84" s="70"/>
      <c r="K84" s="173" t="e">
        <f ca="1">IF($A84&gt;0,VLOOKUP($A84,#REF!,16,0),"")</f>
        <v>#NAME?</v>
      </c>
      <c r="L84" s="174"/>
      <c r="M84" s="175"/>
    </row>
    <row r="85" spans="1:13" ht="20.100000000000001" customHeight="1">
      <c r="A85" t="e">
        <f ca="1">IF(B85&gt;VLOOKUP($E$2&amp;"-"&amp;$C$3,#REF!,2,FALSE),0,A84+1)</f>
        <v>#NAME?</v>
      </c>
      <c r="B85" s="65">
        <f t="shared" si="1"/>
        <v>66</v>
      </c>
      <c r="C85" s="66" t="e">
        <f ca="1">IF($A85&gt;0,VLOOKUP($A85,#REF!,4),"")</f>
        <v>#NAME?</v>
      </c>
      <c r="D85" s="67" t="e">
        <f ca="1">IF($A85&gt;0,VLOOKUP($A85,#REF!,5),"")</f>
        <v>#NAME?</v>
      </c>
      <c r="E85" s="68" t="e">
        <f ca="1">IF($A85&gt;0,VLOOKUP($A85,#REF!,6),"")</f>
        <v>#NAME?</v>
      </c>
      <c r="F85" s="98" t="e">
        <f ca="1">IF($A85&gt;0,VLOOKUP($A85,#REF!,8),"")</f>
        <v>#NAME?</v>
      </c>
      <c r="G85" s="69"/>
      <c r="H85" s="70"/>
      <c r="I85" s="70"/>
      <c r="J85" s="70"/>
      <c r="K85" s="173" t="e">
        <f ca="1">IF($A85&gt;0,VLOOKUP($A85,#REF!,16,0),"")</f>
        <v>#NAME?</v>
      </c>
      <c r="L85" s="174"/>
      <c r="M85" s="175"/>
    </row>
    <row r="86" spans="1:13" ht="20.100000000000001" customHeight="1">
      <c r="A86" t="e">
        <f ca="1">IF(B86&gt;VLOOKUP($E$2&amp;"-"&amp;$C$3,#REF!,2,FALSE),0,A85+1)</f>
        <v>#NAME?</v>
      </c>
      <c r="B86" s="65">
        <f t="shared" si="1"/>
        <v>67</v>
      </c>
      <c r="C86" s="66" t="e">
        <f ca="1">IF($A86&gt;0,VLOOKUP($A86,#REF!,4),"")</f>
        <v>#NAME?</v>
      </c>
      <c r="D86" s="67" t="e">
        <f ca="1">IF($A86&gt;0,VLOOKUP($A86,#REF!,5),"")</f>
        <v>#NAME?</v>
      </c>
      <c r="E86" s="68" t="e">
        <f ca="1">IF($A86&gt;0,VLOOKUP($A86,#REF!,6),"")</f>
        <v>#NAME?</v>
      </c>
      <c r="F86" s="98" t="e">
        <f ca="1">IF($A86&gt;0,VLOOKUP($A86,#REF!,8),"")</f>
        <v>#NAME?</v>
      </c>
      <c r="G86" s="69"/>
      <c r="H86" s="70"/>
      <c r="I86" s="70"/>
      <c r="J86" s="70"/>
      <c r="K86" s="173" t="e">
        <f ca="1">IF($A86&gt;0,VLOOKUP($A86,#REF!,16,0),"")</f>
        <v>#NAME?</v>
      </c>
      <c r="L86" s="174"/>
      <c r="M86" s="175"/>
    </row>
    <row r="87" spans="1:13" ht="20.100000000000001" customHeight="1">
      <c r="A87" t="e">
        <f ca="1">IF(B87&gt;VLOOKUP($E$2&amp;"-"&amp;$C$3,#REF!,2,FALSE),0,A86+1)</f>
        <v>#NAME?</v>
      </c>
      <c r="B87" s="65">
        <f t="shared" si="1"/>
        <v>68</v>
      </c>
      <c r="C87" s="66" t="e">
        <f ca="1">IF($A87&gt;0,VLOOKUP($A87,#REF!,4),"")</f>
        <v>#NAME?</v>
      </c>
      <c r="D87" s="67" t="e">
        <f ca="1">IF($A87&gt;0,VLOOKUP($A87,#REF!,5),"")</f>
        <v>#NAME?</v>
      </c>
      <c r="E87" s="68" t="e">
        <f ca="1">IF($A87&gt;0,VLOOKUP($A87,#REF!,6),"")</f>
        <v>#NAME?</v>
      </c>
      <c r="F87" s="98" t="e">
        <f ca="1">IF($A87&gt;0,VLOOKUP($A87,#REF!,8),"")</f>
        <v>#NAME?</v>
      </c>
      <c r="G87" s="69"/>
      <c r="H87" s="70"/>
      <c r="I87" s="70"/>
      <c r="J87" s="70"/>
      <c r="K87" s="173" t="e">
        <f ca="1">IF($A87&gt;0,VLOOKUP($A87,#REF!,16,0),"")</f>
        <v>#NAME?</v>
      </c>
      <c r="L87" s="174"/>
      <c r="M87" s="175"/>
    </row>
    <row r="88" spans="1:13" ht="20.100000000000001" customHeight="1">
      <c r="A88" t="e">
        <f ca="1">IF(B88&gt;VLOOKUP($E$2&amp;"-"&amp;$C$3,#REF!,2,FALSE),0,A87+1)</f>
        <v>#NAME?</v>
      </c>
      <c r="B88" s="65">
        <f t="shared" si="1"/>
        <v>69</v>
      </c>
      <c r="C88" s="66" t="e">
        <f ca="1">IF($A88&gt;0,VLOOKUP($A88,#REF!,4),"")</f>
        <v>#NAME?</v>
      </c>
      <c r="D88" s="67" t="e">
        <f ca="1">IF($A88&gt;0,VLOOKUP($A88,#REF!,5),"")</f>
        <v>#NAME?</v>
      </c>
      <c r="E88" s="68" t="e">
        <f ca="1">IF($A88&gt;0,VLOOKUP($A88,#REF!,6),"")</f>
        <v>#NAME?</v>
      </c>
      <c r="F88" s="98" t="e">
        <f ca="1">IF($A88&gt;0,VLOOKUP($A88,#REF!,8),"")</f>
        <v>#NAME?</v>
      </c>
      <c r="G88" s="69"/>
      <c r="H88" s="70"/>
      <c r="I88" s="70"/>
      <c r="J88" s="70"/>
      <c r="K88" s="173" t="e">
        <f ca="1">IF($A88&gt;0,VLOOKUP($A88,#REF!,16,0),"")</f>
        <v>#NAME?</v>
      </c>
      <c r="L88" s="174"/>
      <c r="M88" s="175"/>
    </row>
    <row r="89" spans="1:13" ht="20.100000000000001" customHeight="1">
      <c r="A89" t="e">
        <f ca="1">IF(B89&gt;VLOOKUP($E$2&amp;"-"&amp;$C$3,#REF!,2,FALSE),0,A88+1)</f>
        <v>#NAME?</v>
      </c>
      <c r="B89" s="65">
        <f t="shared" si="1"/>
        <v>70</v>
      </c>
      <c r="C89" s="66" t="e">
        <f ca="1">IF($A89&gt;0,VLOOKUP($A89,#REF!,4),"")</f>
        <v>#NAME?</v>
      </c>
      <c r="D89" s="67" t="e">
        <f ca="1">IF($A89&gt;0,VLOOKUP($A89,#REF!,5),"")</f>
        <v>#NAME?</v>
      </c>
      <c r="E89" s="68" t="e">
        <f ca="1">IF($A89&gt;0,VLOOKUP($A89,#REF!,6),"")</f>
        <v>#NAME?</v>
      </c>
      <c r="F89" s="98" t="e">
        <f ca="1">IF($A89&gt;0,VLOOKUP($A89,#REF!,8),"")</f>
        <v>#NAME?</v>
      </c>
      <c r="G89" s="69"/>
      <c r="H89" s="70"/>
      <c r="I89" s="70"/>
      <c r="J89" s="70"/>
      <c r="K89" s="173" t="e">
        <f ca="1">IF($A89&gt;0,VLOOKUP($A89,#REF!,16,0),"")</f>
        <v>#NAME?</v>
      </c>
      <c r="L89" s="174"/>
      <c r="M89" s="175"/>
    </row>
    <row r="90" spans="1:13" ht="20.100000000000001" customHeight="1">
      <c r="A90" t="e">
        <f ca="1">IF(B90&gt;VLOOKUP($E$2&amp;"-"&amp;$C$3,#REF!,2,FALSE),0,A89+1)</f>
        <v>#NAME?</v>
      </c>
      <c r="B90" s="65">
        <f t="shared" si="1"/>
        <v>71</v>
      </c>
      <c r="C90" s="66" t="e">
        <f ca="1">IF($A90&gt;0,VLOOKUP($A90,#REF!,4),"")</f>
        <v>#NAME?</v>
      </c>
      <c r="D90" s="67" t="e">
        <f ca="1">IF($A90&gt;0,VLOOKUP($A90,#REF!,5),"")</f>
        <v>#NAME?</v>
      </c>
      <c r="E90" s="68" t="e">
        <f ca="1">IF($A90&gt;0,VLOOKUP($A90,#REF!,6),"")</f>
        <v>#NAME?</v>
      </c>
      <c r="F90" s="98" t="e">
        <f ca="1">IF($A90&gt;0,VLOOKUP($A90,#REF!,8),"")</f>
        <v>#NAME?</v>
      </c>
      <c r="G90" s="69"/>
      <c r="H90" s="70"/>
      <c r="I90" s="70"/>
      <c r="J90" s="70"/>
      <c r="K90" s="173" t="e">
        <f ca="1">IF($A90&gt;0,VLOOKUP($A90,#REF!,16,0),"")</f>
        <v>#NAME?</v>
      </c>
      <c r="L90" s="174"/>
      <c r="M90" s="175"/>
    </row>
    <row r="91" spans="1:13" ht="20.100000000000001" customHeight="1">
      <c r="A91" t="e">
        <f ca="1">IF(B91&gt;VLOOKUP($E$2&amp;"-"&amp;$C$3,#REF!,2,FALSE),0,A90+1)</f>
        <v>#NAME?</v>
      </c>
      <c r="B91" s="65">
        <f t="shared" si="1"/>
        <v>72</v>
      </c>
      <c r="C91" s="66" t="e">
        <f ca="1">IF($A91&gt;0,VLOOKUP($A91,#REF!,4),"")</f>
        <v>#NAME?</v>
      </c>
      <c r="D91" s="67" t="e">
        <f ca="1">IF($A91&gt;0,VLOOKUP($A91,#REF!,5),"")</f>
        <v>#NAME?</v>
      </c>
      <c r="E91" s="68" t="e">
        <f ca="1">IF($A91&gt;0,VLOOKUP($A91,#REF!,6),"")</f>
        <v>#NAME?</v>
      </c>
      <c r="F91" s="98" t="e">
        <f ca="1">IF($A91&gt;0,VLOOKUP($A91,#REF!,8),"")</f>
        <v>#NAME?</v>
      </c>
      <c r="G91" s="69"/>
      <c r="H91" s="70"/>
      <c r="I91" s="70"/>
      <c r="J91" s="70"/>
      <c r="K91" s="173" t="e">
        <f ca="1">IF($A91&gt;0,VLOOKUP($A91,#REF!,16,0),"")</f>
        <v>#NAME?</v>
      </c>
      <c r="L91" s="174"/>
      <c r="M91" s="175"/>
    </row>
    <row r="92" spans="1:13" ht="20.100000000000001" customHeight="1">
      <c r="A92" t="e">
        <f ca="1">IF(B92&gt;VLOOKUP($E$2&amp;"-"&amp;$C$3,#REF!,2,FALSE),0,A91+1)</f>
        <v>#NAME?</v>
      </c>
      <c r="B92" s="65">
        <f t="shared" si="1"/>
        <v>73</v>
      </c>
      <c r="C92" s="66" t="e">
        <f ca="1">IF($A92&gt;0,VLOOKUP($A92,#REF!,4),"")</f>
        <v>#NAME?</v>
      </c>
      <c r="D92" s="67" t="e">
        <f ca="1">IF($A92&gt;0,VLOOKUP($A92,#REF!,5),"")</f>
        <v>#NAME?</v>
      </c>
      <c r="E92" s="68" t="e">
        <f ca="1">IF($A92&gt;0,VLOOKUP($A92,#REF!,6),"")</f>
        <v>#NAME?</v>
      </c>
      <c r="F92" s="98" t="e">
        <f ca="1">IF($A92&gt;0,VLOOKUP($A92,#REF!,8),"")</f>
        <v>#NAME?</v>
      </c>
      <c r="G92" s="69"/>
      <c r="H92" s="70"/>
      <c r="I92" s="70"/>
      <c r="J92" s="70"/>
      <c r="K92" s="173" t="e">
        <f ca="1">IF($A92&gt;0,VLOOKUP($A92,#REF!,16,0),"")</f>
        <v>#NAME?</v>
      </c>
      <c r="L92" s="174"/>
      <c r="M92" s="175"/>
    </row>
    <row r="93" spans="1:13" ht="20.100000000000001" customHeight="1">
      <c r="A93" t="e">
        <f ca="1">IF(B93&gt;VLOOKUP($E$2&amp;"-"&amp;$C$3,#REF!,2,FALSE),0,A92+1)</f>
        <v>#NAME?</v>
      </c>
      <c r="B93" s="65">
        <f t="shared" si="1"/>
        <v>74</v>
      </c>
      <c r="C93" s="66" t="e">
        <f ca="1">IF($A93&gt;0,VLOOKUP($A93,#REF!,4),"")</f>
        <v>#NAME?</v>
      </c>
      <c r="D93" s="67" t="e">
        <f ca="1">IF($A93&gt;0,VLOOKUP($A93,#REF!,5),"")</f>
        <v>#NAME?</v>
      </c>
      <c r="E93" s="68" t="e">
        <f ca="1">IF($A93&gt;0,VLOOKUP($A93,#REF!,6),"")</f>
        <v>#NAME?</v>
      </c>
      <c r="F93" s="98" t="e">
        <f ca="1">IF($A93&gt;0,VLOOKUP($A93,#REF!,8),"")</f>
        <v>#NAME?</v>
      </c>
      <c r="G93" s="69"/>
      <c r="H93" s="70"/>
      <c r="I93" s="70"/>
      <c r="J93" s="70"/>
      <c r="K93" s="173" t="e">
        <f ca="1">IF($A93&gt;0,VLOOKUP($A93,#REF!,16,0),"")</f>
        <v>#NAME?</v>
      </c>
      <c r="L93" s="174"/>
      <c r="M93" s="175"/>
    </row>
    <row r="94" spans="1:13" ht="20.100000000000001" customHeight="1">
      <c r="A94" t="e">
        <f ca="1">IF(B94&gt;VLOOKUP($E$2&amp;"-"&amp;$C$3,#REF!,2,FALSE),0,A93+1)</f>
        <v>#NAME?</v>
      </c>
      <c r="B94" s="65">
        <f t="shared" si="1"/>
        <v>75</v>
      </c>
      <c r="C94" s="66" t="e">
        <f ca="1">IF($A94&gt;0,VLOOKUP($A94,#REF!,4),"")</f>
        <v>#NAME?</v>
      </c>
      <c r="D94" s="67" t="e">
        <f ca="1">IF($A94&gt;0,VLOOKUP($A94,#REF!,5),"")</f>
        <v>#NAME?</v>
      </c>
      <c r="E94" s="68" t="e">
        <f ca="1">IF($A94&gt;0,VLOOKUP($A94,#REF!,6),"")</f>
        <v>#NAME?</v>
      </c>
      <c r="F94" s="98" t="e">
        <f ca="1">IF($A94&gt;0,VLOOKUP($A94,#REF!,8),"")</f>
        <v>#NAME?</v>
      </c>
      <c r="G94" s="69"/>
      <c r="H94" s="70"/>
      <c r="I94" s="70"/>
      <c r="J94" s="70"/>
      <c r="K94" s="173" t="e">
        <f ca="1">IF($A94&gt;0,VLOOKUP($A94,#REF!,16,0),"")</f>
        <v>#NAME?</v>
      </c>
      <c r="L94" s="174"/>
      <c r="M94" s="175"/>
    </row>
    <row r="95" spans="1:13" ht="20.100000000000001" customHeight="1">
      <c r="A95" t="e">
        <f ca="1">IF(B95&gt;VLOOKUP($E$2&amp;"-"&amp;$C$3,#REF!,2,FALSE),0,A94+1)</f>
        <v>#NAME?</v>
      </c>
      <c r="B95" s="65">
        <f t="shared" si="1"/>
        <v>76</v>
      </c>
      <c r="C95" s="66" t="e">
        <f ca="1">IF($A95&gt;0,VLOOKUP($A95,#REF!,4),"")</f>
        <v>#NAME?</v>
      </c>
      <c r="D95" s="67" t="e">
        <f ca="1">IF($A95&gt;0,VLOOKUP($A95,#REF!,5),"")</f>
        <v>#NAME?</v>
      </c>
      <c r="E95" s="68" t="e">
        <f ca="1">IF($A95&gt;0,VLOOKUP($A95,#REF!,6),"")</f>
        <v>#NAME?</v>
      </c>
      <c r="F95" s="98" t="e">
        <f ca="1">IF($A95&gt;0,VLOOKUP($A95,#REF!,8),"")</f>
        <v>#NAME?</v>
      </c>
      <c r="G95" s="69"/>
      <c r="H95" s="70"/>
      <c r="I95" s="70"/>
      <c r="J95" s="70"/>
      <c r="K95" s="173" t="e">
        <f ca="1">IF($A95&gt;0,VLOOKUP($A95,#REF!,16,0),"")</f>
        <v>#NAME?</v>
      </c>
      <c r="L95" s="174"/>
      <c r="M95" s="175"/>
    </row>
    <row r="96" spans="1:13" ht="20.100000000000001" customHeight="1">
      <c r="A96" t="e">
        <f ca="1">IF(B96&gt;VLOOKUP($E$2&amp;"-"&amp;$C$3,#REF!,2,FALSE),0,A95+1)</f>
        <v>#NAME?</v>
      </c>
      <c r="B96" s="65">
        <f t="shared" si="1"/>
        <v>77</v>
      </c>
      <c r="C96" s="66" t="e">
        <f ca="1">IF($A96&gt;0,VLOOKUP($A96,#REF!,4),"")</f>
        <v>#NAME?</v>
      </c>
      <c r="D96" s="67" t="e">
        <f ca="1">IF($A96&gt;0,VLOOKUP($A96,#REF!,5),"")</f>
        <v>#NAME?</v>
      </c>
      <c r="E96" s="68" t="e">
        <f ca="1">IF($A96&gt;0,VLOOKUP($A96,#REF!,6),"")</f>
        <v>#NAME?</v>
      </c>
      <c r="F96" s="98" t="e">
        <f ca="1">IF($A96&gt;0,VLOOKUP($A96,#REF!,8),"")</f>
        <v>#NAME?</v>
      </c>
      <c r="G96" s="69"/>
      <c r="H96" s="70"/>
      <c r="I96" s="70"/>
      <c r="J96" s="70"/>
      <c r="K96" s="173" t="e">
        <f ca="1">IF($A96&gt;0,VLOOKUP($A96,#REF!,16,0),"")</f>
        <v>#NAME?</v>
      </c>
      <c r="L96" s="174"/>
      <c r="M96" s="175"/>
    </row>
    <row r="97" spans="1:13" ht="20.100000000000001" customHeight="1">
      <c r="A97" t="e">
        <f ca="1">IF(B97&gt;VLOOKUP($E$2&amp;"-"&amp;$C$3,#REF!,2,FALSE),0,A96+1)</f>
        <v>#NAME?</v>
      </c>
      <c r="B97" s="65">
        <f t="shared" si="1"/>
        <v>78</v>
      </c>
      <c r="C97" s="66" t="e">
        <f ca="1">IF($A97&gt;0,VLOOKUP($A97,#REF!,4),"")</f>
        <v>#NAME?</v>
      </c>
      <c r="D97" s="67" t="e">
        <f ca="1">IF($A97&gt;0,VLOOKUP($A97,#REF!,5),"")</f>
        <v>#NAME?</v>
      </c>
      <c r="E97" s="68" t="e">
        <f ca="1">IF($A97&gt;0,VLOOKUP($A97,#REF!,6),"")</f>
        <v>#NAME?</v>
      </c>
      <c r="F97" s="98" t="e">
        <f ca="1">IF($A97&gt;0,VLOOKUP($A97,#REF!,8),"")</f>
        <v>#NAME?</v>
      </c>
      <c r="G97" s="69"/>
      <c r="H97" s="70"/>
      <c r="I97" s="70"/>
      <c r="J97" s="70"/>
      <c r="K97" s="173" t="e">
        <f ca="1">IF($A97&gt;0,VLOOKUP($A97,#REF!,16,0),"")</f>
        <v>#NAME?</v>
      </c>
      <c r="L97" s="174"/>
      <c r="M97" s="175"/>
    </row>
    <row r="98" spans="1:13" ht="20.100000000000001" customHeight="1">
      <c r="A98" t="e">
        <f ca="1">IF(B98&gt;VLOOKUP($E$2&amp;"-"&amp;$C$3,#REF!,2,FALSE),0,A97+1)</f>
        <v>#NAME?</v>
      </c>
      <c r="B98" s="65">
        <f t="shared" si="1"/>
        <v>79</v>
      </c>
      <c r="C98" s="66" t="e">
        <f ca="1">IF($A98&gt;0,VLOOKUP($A98,#REF!,4),"")</f>
        <v>#NAME?</v>
      </c>
      <c r="D98" s="67" t="e">
        <f ca="1">IF($A98&gt;0,VLOOKUP($A98,#REF!,5),"")</f>
        <v>#NAME?</v>
      </c>
      <c r="E98" s="68" t="e">
        <f ca="1">IF($A98&gt;0,VLOOKUP($A98,#REF!,6),"")</f>
        <v>#NAME?</v>
      </c>
      <c r="F98" s="98" t="e">
        <f ca="1">IF($A98&gt;0,VLOOKUP($A98,#REF!,8),"")</f>
        <v>#NAME?</v>
      </c>
      <c r="G98" s="69"/>
      <c r="H98" s="70"/>
      <c r="I98" s="70"/>
      <c r="J98" s="70"/>
      <c r="K98" s="173" t="e">
        <f ca="1">IF($A98&gt;0,VLOOKUP($A98,#REF!,16,0),"")</f>
        <v>#NAME?</v>
      </c>
      <c r="L98" s="174"/>
      <c r="M98" s="175"/>
    </row>
    <row r="99" spans="1:13" ht="20.100000000000001" customHeight="1">
      <c r="A99" t="e">
        <f ca="1">IF(B99&gt;VLOOKUP($E$2&amp;"-"&amp;$C$3,#REF!,2,FALSE),0,A98+1)</f>
        <v>#NAME?</v>
      </c>
      <c r="B99" s="65">
        <f t="shared" si="1"/>
        <v>80</v>
      </c>
      <c r="C99" s="66" t="e">
        <f ca="1">IF($A99&gt;0,VLOOKUP($A99,#REF!,4),"")</f>
        <v>#NAME?</v>
      </c>
      <c r="D99" s="67" t="e">
        <f ca="1">IF($A99&gt;0,VLOOKUP($A99,#REF!,5),"")</f>
        <v>#NAME?</v>
      </c>
      <c r="E99" s="68" t="e">
        <f ca="1">IF($A99&gt;0,VLOOKUP($A99,#REF!,6),"")</f>
        <v>#NAME?</v>
      </c>
      <c r="F99" s="98" t="e">
        <f ca="1">IF($A99&gt;0,VLOOKUP($A99,#REF!,8),"")</f>
        <v>#NAME?</v>
      </c>
      <c r="G99" s="69"/>
      <c r="H99" s="70"/>
      <c r="I99" s="70"/>
      <c r="J99" s="70"/>
      <c r="K99" s="173" t="e">
        <f ca="1">IF($A99&gt;0,VLOOKUP($A99,#REF!,16,0),"")</f>
        <v>#NAME?</v>
      </c>
      <c r="L99" s="174"/>
      <c r="M99" s="175"/>
    </row>
    <row r="100" spans="1:13" ht="20.100000000000001" customHeight="1">
      <c r="A100" t="e">
        <f ca="1">IF(B100&gt;VLOOKUP($E$2&amp;"-"&amp;$C$3,#REF!,2,FALSE),0,A99+1)</f>
        <v>#NAME?</v>
      </c>
      <c r="B100" s="65">
        <f t="shared" si="1"/>
        <v>81</v>
      </c>
      <c r="C100" s="66" t="e">
        <f ca="1">IF($A100&gt;0,VLOOKUP($A100,#REF!,4),"")</f>
        <v>#NAME?</v>
      </c>
      <c r="D100" s="67" t="e">
        <f ca="1">IF($A100&gt;0,VLOOKUP($A100,#REF!,5),"")</f>
        <v>#NAME?</v>
      </c>
      <c r="E100" s="68" t="e">
        <f ca="1">IF($A100&gt;0,VLOOKUP($A100,#REF!,6),"")</f>
        <v>#NAME?</v>
      </c>
      <c r="F100" s="98" t="e">
        <f ca="1">IF($A100&gt;0,VLOOKUP($A100,#REF!,8),"")</f>
        <v>#NAME?</v>
      </c>
      <c r="G100" s="69"/>
      <c r="H100" s="70"/>
      <c r="I100" s="70"/>
      <c r="J100" s="70"/>
      <c r="K100" s="173" t="e">
        <f ca="1">IF($A100&gt;0,VLOOKUP($A100,#REF!,16,0),"")</f>
        <v>#NAME?</v>
      </c>
      <c r="L100" s="174"/>
      <c r="M100" s="175"/>
    </row>
    <row r="101" spans="1:13" ht="20.100000000000001" customHeight="1">
      <c r="A101" t="e">
        <f ca="1">IF(B101&gt;VLOOKUP($E$2&amp;"-"&amp;$C$3,#REF!,2,FALSE),0,A100+1)</f>
        <v>#NAME?</v>
      </c>
      <c r="B101" s="65">
        <f t="shared" si="1"/>
        <v>82</v>
      </c>
      <c r="C101" s="66" t="e">
        <f ca="1">IF($A101&gt;0,VLOOKUP($A101,#REF!,4),"")</f>
        <v>#NAME?</v>
      </c>
      <c r="D101" s="67" t="e">
        <f ca="1">IF($A101&gt;0,VLOOKUP($A101,#REF!,5),"")</f>
        <v>#NAME?</v>
      </c>
      <c r="E101" s="68" t="e">
        <f ca="1">IF($A101&gt;0,VLOOKUP($A101,#REF!,6),"")</f>
        <v>#NAME?</v>
      </c>
      <c r="F101" s="98" t="e">
        <f ca="1">IF($A101&gt;0,VLOOKUP($A101,#REF!,8),"")</f>
        <v>#NAME?</v>
      </c>
      <c r="G101" s="69"/>
      <c r="H101" s="70"/>
      <c r="I101" s="70"/>
      <c r="J101" s="70"/>
      <c r="K101" s="173" t="e">
        <f ca="1">IF($A101&gt;0,VLOOKUP($A101,#REF!,16,0),"")</f>
        <v>#NAME?</v>
      </c>
      <c r="L101" s="174"/>
      <c r="M101" s="175"/>
    </row>
    <row r="102" spans="1:13" ht="20.100000000000001" customHeight="1">
      <c r="A102" t="e">
        <f ca="1">IF(B102&gt;VLOOKUP($E$2&amp;"-"&amp;$C$3,#REF!,2,FALSE),0,A101+1)</f>
        <v>#NAME?</v>
      </c>
      <c r="B102" s="65">
        <f t="shared" si="1"/>
        <v>83</v>
      </c>
      <c r="C102" s="66" t="e">
        <f ca="1">IF($A102&gt;0,VLOOKUP($A102,#REF!,4),"")</f>
        <v>#NAME?</v>
      </c>
      <c r="D102" s="67" t="e">
        <f ca="1">IF($A102&gt;0,VLOOKUP($A102,#REF!,5),"")</f>
        <v>#NAME?</v>
      </c>
      <c r="E102" s="68" t="e">
        <f ca="1">IF($A102&gt;0,VLOOKUP($A102,#REF!,6),"")</f>
        <v>#NAME?</v>
      </c>
      <c r="F102" s="98" t="e">
        <f ca="1">IF($A102&gt;0,VLOOKUP($A102,#REF!,8),"")</f>
        <v>#NAME?</v>
      </c>
      <c r="G102" s="69"/>
      <c r="H102" s="70"/>
      <c r="I102" s="70"/>
      <c r="J102" s="70"/>
      <c r="K102" s="173" t="e">
        <f ca="1">IF($A102&gt;0,VLOOKUP($A102,#REF!,16,0),"")</f>
        <v>#NAME?</v>
      </c>
      <c r="L102" s="174"/>
      <c r="M102" s="175"/>
    </row>
    <row r="103" spans="1:13" ht="20.100000000000001" customHeight="1">
      <c r="A103" t="e">
        <f ca="1">IF(B103&gt;VLOOKUP($E$2&amp;"-"&amp;$C$3,#REF!,2,FALSE),0,A102+1)</f>
        <v>#NAME?</v>
      </c>
      <c r="B103" s="65">
        <f t="shared" si="1"/>
        <v>84</v>
      </c>
      <c r="C103" s="66" t="e">
        <f ca="1">IF($A103&gt;0,VLOOKUP($A103,#REF!,4),"")</f>
        <v>#NAME?</v>
      </c>
      <c r="D103" s="67" t="e">
        <f ca="1">IF($A103&gt;0,VLOOKUP($A103,#REF!,5),"")</f>
        <v>#NAME?</v>
      </c>
      <c r="E103" s="68" t="e">
        <f ca="1">IF($A103&gt;0,VLOOKUP($A103,#REF!,6),"")</f>
        <v>#NAME?</v>
      </c>
      <c r="F103" s="98" t="e">
        <f ca="1">IF($A103&gt;0,VLOOKUP($A103,#REF!,8),"")</f>
        <v>#NAME?</v>
      </c>
      <c r="G103" s="69"/>
      <c r="H103" s="70"/>
      <c r="I103" s="70"/>
      <c r="J103" s="70"/>
      <c r="K103" s="173" t="e">
        <f ca="1">IF($A103&gt;0,VLOOKUP($A103,#REF!,16,0),"")</f>
        <v>#NAME?</v>
      </c>
      <c r="L103" s="174"/>
      <c r="M103" s="175"/>
    </row>
    <row r="104" spans="1:13" ht="20.100000000000001" customHeight="1">
      <c r="A104" t="e">
        <f ca="1">IF(B104&gt;VLOOKUP($E$2&amp;"-"&amp;$C$3,#REF!,2,FALSE),0,A103+1)</f>
        <v>#NAME?</v>
      </c>
      <c r="B104" s="65">
        <f t="shared" si="1"/>
        <v>85</v>
      </c>
      <c r="C104" s="66" t="e">
        <f ca="1">IF($A104&gt;0,VLOOKUP($A104,#REF!,4),"")</f>
        <v>#NAME?</v>
      </c>
      <c r="D104" s="67" t="e">
        <f ca="1">IF($A104&gt;0,VLOOKUP($A104,#REF!,5),"")</f>
        <v>#NAME?</v>
      </c>
      <c r="E104" s="68" t="e">
        <f ca="1">IF($A104&gt;0,VLOOKUP($A104,#REF!,6),"")</f>
        <v>#NAME?</v>
      </c>
      <c r="F104" s="98" t="e">
        <f ca="1">IF($A104&gt;0,VLOOKUP($A104,#REF!,8),"")</f>
        <v>#NAME?</v>
      </c>
      <c r="G104" s="69"/>
      <c r="H104" s="70"/>
      <c r="I104" s="70"/>
      <c r="J104" s="70"/>
      <c r="K104" s="173" t="e">
        <f ca="1">IF($A104&gt;0,VLOOKUP($A104,#REF!,16,0),"")</f>
        <v>#NAME?</v>
      </c>
      <c r="L104" s="174"/>
      <c r="M104" s="175"/>
    </row>
    <row r="105" spans="1:13" ht="20.100000000000001" customHeight="1">
      <c r="A105" t="e">
        <f ca="1">IF(B105&gt;VLOOKUP($E$2&amp;"-"&amp;$C$3,#REF!,2,FALSE),0,A104+1)</f>
        <v>#NAME?</v>
      </c>
      <c r="B105" s="65">
        <f t="shared" si="1"/>
        <v>86</v>
      </c>
      <c r="C105" s="66" t="e">
        <f ca="1">IF($A105&gt;0,VLOOKUP($A105,#REF!,4),"")</f>
        <v>#NAME?</v>
      </c>
      <c r="D105" s="67" t="e">
        <f ca="1">IF($A105&gt;0,VLOOKUP($A105,#REF!,5),"")</f>
        <v>#NAME?</v>
      </c>
      <c r="E105" s="68" t="e">
        <f ca="1">IF($A105&gt;0,VLOOKUP($A105,#REF!,6),"")</f>
        <v>#NAME?</v>
      </c>
      <c r="F105" s="98" t="e">
        <f ca="1">IF($A105&gt;0,VLOOKUP($A105,#REF!,8),"")</f>
        <v>#NAME?</v>
      </c>
      <c r="G105" s="69"/>
      <c r="H105" s="70"/>
      <c r="I105" s="70"/>
      <c r="J105" s="70"/>
      <c r="K105" s="173" t="e">
        <f ca="1">IF($A105&gt;0,VLOOKUP($A105,#REF!,16,0),"")</f>
        <v>#NAME?</v>
      </c>
      <c r="L105" s="174"/>
      <c r="M105" s="175"/>
    </row>
    <row r="106" spans="1:13" ht="20.100000000000001" customHeight="1">
      <c r="A106" t="e">
        <f ca="1">IF(B106&gt;VLOOKUP($E$2&amp;"-"&amp;$C$3,#REF!,2,FALSE),0,A105+1)</f>
        <v>#NAME?</v>
      </c>
      <c r="B106" s="65">
        <f t="shared" si="1"/>
        <v>87</v>
      </c>
      <c r="C106" s="66" t="e">
        <f ca="1">IF($A106&gt;0,VLOOKUP($A106,#REF!,4),"")</f>
        <v>#NAME?</v>
      </c>
      <c r="D106" s="67" t="e">
        <f ca="1">IF($A106&gt;0,VLOOKUP($A106,#REF!,5),"")</f>
        <v>#NAME?</v>
      </c>
      <c r="E106" s="68" t="e">
        <f ca="1">IF($A106&gt;0,VLOOKUP($A106,#REF!,6),"")</f>
        <v>#NAME?</v>
      </c>
      <c r="F106" s="98" t="e">
        <f ca="1">IF($A106&gt;0,VLOOKUP($A106,#REF!,8),"")</f>
        <v>#NAME?</v>
      </c>
      <c r="G106" s="69"/>
      <c r="H106" s="70"/>
      <c r="I106" s="70"/>
      <c r="J106" s="70"/>
      <c r="K106" s="173" t="e">
        <f ca="1">IF($A106&gt;0,VLOOKUP($A106,#REF!,16,0),"")</f>
        <v>#NAME?</v>
      </c>
      <c r="L106" s="174"/>
      <c r="M106" s="175"/>
    </row>
    <row r="107" spans="1:13" ht="20.100000000000001" customHeight="1">
      <c r="A107" t="e">
        <f ca="1">IF(B107&gt;VLOOKUP($E$2&amp;"-"&amp;$C$3,#REF!,2,FALSE),0,A106+1)</f>
        <v>#NAME?</v>
      </c>
      <c r="B107" s="65">
        <f t="shared" si="1"/>
        <v>88</v>
      </c>
      <c r="C107" s="66" t="e">
        <f ca="1">IF($A107&gt;0,VLOOKUP($A107,#REF!,4),"")</f>
        <v>#NAME?</v>
      </c>
      <c r="D107" s="67" t="e">
        <f ca="1">IF($A107&gt;0,VLOOKUP($A107,#REF!,5),"")</f>
        <v>#NAME?</v>
      </c>
      <c r="E107" s="68" t="e">
        <f ca="1">IF($A107&gt;0,VLOOKUP($A107,#REF!,6),"")</f>
        <v>#NAME?</v>
      </c>
      <c r="F107" s="98" t="e">
        <f ca="1">IF($A107&gt;0,VLOOKUP($A107,#REF!,8),"")</f>
        <v>#NAME?</v>
      </c>
      <c r="G107" s="69"/>
      <c r="H107" s="70"/>
      <c r="I107" s="70"/>
      <c r="J107" s="70"/>
      <c r="K107" s="173" t="e">
        <f ca="1">IF($A107&gt;0,VLOOKUP($A107,#REF!,16,0),"")</f>
        <v>#NAME?</v>
      </c>
      <c r="L107" s="174"/>
      <c r="M107" s="175"/>
    </row>
    <row r="108" spans="1:13" ht="20.100000000000001" customHeight="1">
      <c r="A108" t="e">
        <f ca="1">IF(B108&gt;VLOOKUP($E$2&amp;"-"&amp;$C$3,#REF!,2,FALSE),0,A107+1)</f>
        <v>#NAME?</v>
      </c>
      <c r="B108" s="65">
        <f t="shared" si="1"/>
        <v>89</v>
      </c>
      <c r="C108" s="66" t="e">
        <f ca="1">IF($A108&gt;0,VLOOKUP($A108,#REF!,4),"")</f>
        <v>#NAME?</v>
      </c>
      <c r="D108" s="67" t="e">
        <f ca="1">IF($A108&gt;0,VLOOKUP($A108,#REF!,5),"")</f>
        <v>#NAME?</v>
      </c>
      <c r="E108" s="68" t="e">
        <f ca="1">IF($A108&gt;0,VLOOKUP($A108,#REF!,6),"")</f>
        <v>#NAME?</v>
      </c>
      <c r="F108" s="98" t="e">
        <f ca="1">IF($A108&gt;0,VLOOKUP($A108,#REF!,8),"")</f>
        <v>#NAME?</v>
      </c>
      <c r="G108" s="69"/>
      <c r="H108" s="70"/>
      <c r="I108" s="70"/>
      <c r="J108" s="70"/>
      <c r="K108" s="173" t="e">
        <f ca="1">IF($A108&gt;0,VLOOKUP($A108,#REF!,16,0),"")</f>
        <v>#NAME?</v>
      </c>
      <c r="L108" s="174"/>
      <c r="M108" s="175"/>
    </row>
    <row r="109" spans="1:13" ht="20.100000000000001" customHeight="1">
      <c r="A109" t="e">
        <f ca="1">IF(B109&gt;VLOOKUP($E$2&amp;"-"&amp;$C$3,#REF!,2,FALSE),0,A108+1)</f>
        <v>#NAME?</v>
      </c>
      <c r="B109" s="65">
        <f t="shared" si="1"/>
        <v>90</v>
      </c>
      <c r="C109" s="66" t="e">
        <f ca="1">IF($A109&gt;0,VLOOKUP($A109,#REF!,4),"")</f>
        <v>#NAME?</v>
      </c>
      <c r="D109" s="67" t="e">
        <f ca="1">IF($A109&gt;0,VLOOKUP($A109,#REF!,5),"")</f>
        <v>#NAME?</v>
      </c>
      <c r="E109" s="68" t="e">
        <f ca="1">IF($A109&gt;0,VLOOKUP($A109,#REF!,6),"")</f>
        <v>#NAME?</v>
      </c>
      <c r="F109" s="98" t="e">
        <f ca="1">IF($A109&gt;0,VLOOKUP($A109,#REF!,8),"")</f>
        <v>#NAME?</v>
      </c>
      <c r="G109" s="69"/>
      <c r="H109" s="70"/>
      <c r="I109" s="70"/>
      <c r="J109" s="70"/>
      <c r="K109" s="173" t="e">
        <f ca="1">IF($A109&gt;0,VLOOKUP($A109,#REF!,16,0),"")</f>
        <v>#NAME?</v>
      </c>
      <c r="L109" s="174"/>
      <c r="M109" s="175"/>
    </row>
    <row r="110" spans="1:13" ht="23.25" customHeight="1">
      <c r="B110" s="75" t="s">
        <v>73</v>
      </c>
      <c r="C110" s="76"/>
      <c r="D110" s="77"/>
      <c r="E110" s="78"/>
      <c r="F110" s="79"/>
      <c r="G110" s="80"/>
      <c r="H110" s="81"/>
      <c r="I110" s="81"/>
      <c r="J110" s="81"/>
      <c r="K110" s="71"/>
      <c r="L110" s="71"/>
      <c r="M110" s="71"/>
    </row>
    <row r="111" spans="1:13" ht="20.100000000000001" customHeight="1">
      <c r="B111" s="82" t="s">
        <v>74</v>
      </c>
      <c r="C111" s="83"/>
      <c r="D111" s="84"/>
      <c r="E111" s="85"/>
      <c r="F111" s="86"/>
      <c r="G111" s="87"/>
      <c r="H111" s="88"/>
      <c r="I111" s="88"/>
      <c r="J111" s="88"/>
      <c r="K111" s="89"/>
      <c r="L111" s="89"/>
      <c r="M111" s="89"/>
    </row>
    <row r="112" spans="1:13" ht="20.100000000000001" customHeight="1">
      <c r="B112" s="90"/>
      <c r="C112" s="83"/>
      <c r="D112" s="84"/>
      <c r="E112" s="85"/>
      <c r="F112" s="86"/>
      <c r="G112" s="87"/>
      <c r="H112" s="88"/>
      <c r="I112" s="88"/>
      <c r="J112" s="88"/>
      <c r="K112" s="89"/>
      <c r="L112" s="89"/>
      <c r="M112" s="89"/>
    </row>
    <row r="113" spans="2:13" ht="20.100000000000001" customHeight="1">
      <c r="B113" s="90"/>
      <c r="C113" s="83"/>
      <c r="D113" s="84"/>
      <c r="E113" s="85"/>
      <c r="F113" s="86"/>
      <c r="G113" s="87"/>
      <c r="H113" s="88"/>
      <c r="I113" s="88"/>
      <c r="J113" s="88"/>
      <c r="K113" s="89"/>
      <c r="L113" s="89"/>
      <c r="M113" s="89"/>
    </row>
    <row r="114" spans="2:13" ht="7.5" customHeight="1">
      <c r="B114" s="90"/>
      <c r="C114" s="83"/>
      <c r="D114" s="84"/>
      <c r="E114" s="85"/>
      <c r="F114" s="86"/>
      <c r="G114" s="87"/>
      <c r="H114" s="88"/>
      <c r="I114" s="88"/>
      <c r="J114" s="88"/>
      <c r="K114" s="89"/>
      <c r="L114" s="89"/>
      <c r="M114" s="89"/>
    </row>
    <row r="115" spans="2:13" ht="20.100000000000001" customHeight="1">
      <c r="B115" s="91" t="s">
        <v>75</v>
      </c>
      <c r="C115" s="83"/>
      <c r="D115" s="84"/>
      <c r="E115" s="85"/>
      <c r="F115" s="86"/>
      <c r="G115" s="87"/>
      <c r="H115" s="88"/>
      <c r="I115" s="88"/>
      <c r="J115" s="88"/>
      <c r="K115" s="89"/>
      <c r="L115" s="89"/>
      <c r="M115" s="89"/>
    </row>
  </sheetData>
  <mergeCells count="105">
    <mergeCell ref="K107:M107"/>
    <mergeCell ref="K108:M108"/>
    <mergeCell ref="K109:M109"/>
    <mergeCell ref="K100:M100"/>
    <mergeCell ref="K101:M101"/>
    <mergeCell ref="K102:M102"/>
    <mergeCell ref="K103:M103"/>
    <mergeCell ref="K104:M104"/>
    <mergeCell ref="K105:M105"/>
    <mergeCell ref="K95:M95"/>
    <mergeCell ref="K96:M96"/>
    <mergeCell ref="K97:M97"/>
    <mergeCell ref="K98:M98"/>
    <mergeCell ref="K99:M99"/>
    <mergeCell ref="K106:M106"/>
    <mergeCell ref="K89:M89"/>
    <mergeCell ref="K90:M90"/>
    <mergeCell ref="K91:M91"/>
    <mergeCell ref="K92:M92"/>
    <mergeCell ref="K93:M93"/>
    <mergeCell ref="K94:M94"/>
    <mergeCell ref="K83:M83"/>
    <mergeCell ref="K84:M84"/>
    <mergeCell ref="K85:M85"/>
    <mergeCell ref="K86:M86"/>
    <mergeCell ref="K87:M87"/>
    <mergeCell ref="K88:M88"/>
    <mergeCell ref="K71:M71"/>
    <mergeCell ref="K72:M72"/>
    <mergeCell ref="K73:M73"/>
    <mergeCell ref="K80:M80"/>
    <mergeCell ref="K81:M81"/>
    <mergeCell ref="K82:M82"/>
    <mergeCell ref="K65:M65"/>
    <mergeCell ref="K66:M66"/>
    <mergeCell ref="K67:M67"/>
    <mergeCell ref="K68:M68"/>
    <mergeCell ref="K69:M69"/>
    <mergeCell ref="K70:M70"/>
    <mergeCell ref="K59:M59"/>
    <mergeCell ref="K60:M60"/>
    <mergeCell ref="K61:M61"/>
    <mergeCell ref="K62:M62"/>
    <mergeCell ref="K63:M63"/>
    <mergeCell ref="K64:M64"/>
    <mergeCell ref="K53:M53"/>
    <mergeCell ref="K54:M54"/>
    <mergeCell ref="K55:M55"/>
    <mergeCell ref="K56:M56"/>
    <mergeCell ref="K57:M57"/>
    <mergeCell ref="K58:M58"/>
    <mergeCell ref="K47:M47"/>
    <mergeCell ref="K48:M48"/>
    <mergeCell ref="K49:M49"/>
    <mergeCell ref="K50:M50"/>
    <mergeCell ref="K51:M51"/>
    <mergeCell ref="K52:M52"/>
    <mergeCell ref="K35:M35"/>
    <mergeCell ref="K36:M36"/>
    <mergeCell ref="K37:M37"/>
    <mergeCell ref="K44:M44"/>
    <mergeCell ref="K45:M45"/>
    <mergeCell ref="K46:M46"/>
    <mergeCell ref="K29:M29"/>
    <mergeCell ref="K30:M30"/>
    <mergeCell ref="K31:M31"/>
    <mergeCell ref="K32:M32"/>
    <mergeCell ref="K33:M33"/>
    <mergeCell ref="K34:M34"/>
    <mergeCell ref="K23:M23"/>
    <mergeCell ref="K24:M24"/>
    <mergeCell ref="K25:M25"/>
    <mergeCell ref="K26:M26"/>
    <mergeCell ref="K27:M27"/>
    <mergeCell ref="K28:M28"/>
    <mergeCell ref="K17:M17"/>
    <mergeCell ref="K18:M18"/>
    <mergeCell ref="K19:M19"/>
    <mergeCell ref="K20:M20"/>
    <mergeCell ref="K21:M21"/>
    <mergeCell ref="K22:M22"/>
    <mergeCell ref="K11:M11"/>
    <mergeCell ref="K12:M12"/>
    <mergeCell ref="K13:M13"/>
    <mergeCell ref="K14:M14"/>
    <mergeCell ref="K15:M15"/>
    <mergeCell ref="K16:M16"/>
    <mergeCell ref="H6:H7"/>
    <mergeCell ref="I6:J6"/>
    <mergeCell ref="K6:M7"/>
    <mergeCell ref="K8:M8"/>
    <mergeCell ref="K9:M9"/>
    <mergeCell ref="K10:M10"/>
    <mergeCell ref="B6:B7"/>
    <mergeCell ref="C6:C7"/>
    <mergeCell ref="D6:D7"/>
    <mergeCell ref="E6:E7"/>
    <mergeCell ref="F6:F7"/>
    <mergeCell ref="G6:G7"/>
    <mergeCell ref="C1:D1"/>
    <mergeCell ref="F1:J1"/>
    <mergeCell ref="C2:D2"/>
    <mergeCell ref="D3:J3"/>
    <mergeCell ref="B4:J4"/>
    <mergeCell ref="F2:J2"/>
  </mergeCells>
  <conditionalFormatting sqref="K8:M115 A8:A115">
    <cfRule type="cellIs" dxfId="10" priority="9" stopIfTrue="1" operator="equal">
      <formula>0</formula>
    </cfRule>
  </conditionalFormatting>
  <pageMargins left="0.24" right="0.22" top="0.2" bottom="0.33" header="0.16" footer="0.16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H154"/>
  <sheetViews>
    <sheetView workbookViewId="0">
      <selection activeCell="C1" sqref="C1"/>
    </sheetView>
  </sheetViews>
  <sheetFormatPr defaultRowHeight="15"/>
  <cols>
    <col min="1" max="1" width="11" bestFit="1" customWidth="1"/>
    <col min="2" max="2" width="14" customWidth="1"/>
    <col min="7" max="7" width="19.42578125" customWidth="1"/>
    <col min="8" max="8" width="24.5703125" customWidth="1"/>
  </cols>
  <sheetData>
    <row r="1" spans="1:8" ht="21">
      <c r="A1">
        <f>VALUE(B1)</f>
        <v>1</v>
      </c>
      <c r="B1" s="113">
        <v>1</v>
      </c>
      <c r="C1" s="113" t="s">
        <v>82</v>
      </c>
      <c r="D1" s="113" t="s">
        <v>83</v>
      </c>
      <c r="E1" s="113" t="s">
        <v>84</v>
      </c>
      <c r="F1" s="113" t="s">
        <v>85</v>
      </c>
      <c r="G1" s="113" t="s">
        <v>86</v>
      </c>
      <c r="H1" s="114">
        <v>97336</v>
      </c>
    </row>
    <row r="2" spans="1:8">
      <c r="A2">
        <f t="shared" ref="A2:A65" si="0">VALUE(B2)</f>
        <v>0</v>
      </c>
    </row>
    <row r="3" spans="1:8">
      <c r="A3">
        <f t="shared" si="0"/>
        <v>0</v>
      </c>
    </row>
    <row r="4" spans="1:8">
      <c r="A4">
        <f t="shared" si="0"/>
        <v>0</v>
      </c>
    </row>
    <row r="5" spans="1:8">
      <c r="A5">
        <f t="shared" si="0"/>
        <v>0</v>
      </c>
    </row>
    <row r="6" spans="1:8">
      <c r="A6">
        <f t="shared" si="0"/>
        <v>0</v>
      </c>
    </row>
    <row r="7" spans="1:8">
      <c r="A7">
        <f t="shared" si="0"/>
        <v>0</v>
      </c>
    </row>
    <row r="8" spans="1:8">
      <c r="A8">
        <f t="shared" si="0"/>
        <v>0</v>
      </c>
    </row>
    <row r="9" spans="1:8">
      <c r="A9">
        <f t="shared" si="0"/>
        <v>0</v>
      </c>
    </row>
    <row r="10" spans="1:8">
      <c r="A10">
        <f t="shared" si="0"/>
        <v>0</v>
      </c>
    </row>
    <row r="11" spans="1:8">
      <c r="A11">
        <f t="shared" si="0"/>
        <v>0</v>
      </c>
    </row>
    <row r="12" spans="1:8">
      <c r="A12">
        <f t="shared" si="0"/>
        <v>0</v>
      </c>
    </row>
    <row r="13" spans="1:8">
      <c r="A13">
        <f t="shared" si="0"/>
        <v>0</v>
      </c>
    </row>
    <row r="14" spans="1:8">
      <c r="A14">
        <f t="shared" si="0"/>
        <v>0</v>
      </c>
    </row>
    <row r="15" spans="1:8">
      <c r="A15">
        <f t="shared" si="0"/>
        <v>0</v>
      </c>
    </row>
    <row r="16" spans="1:8">
      <c r="A16">
        <f t="shared" si="0"/>
        <v>0</v>
      </c>
    </row>
    <row r="17" spans="1:1">
      <c r="A17">
        <f t="shared" si="0"/>
        <v>0</v>
      </c>
    </row>
    <row r="18" spans="1:1">
      <c r="A18">
        <f t="shared" si="0"/>
        <v>0</v>
      </c>
    </row>
    <row r="19" spans="1:1">
      <c r="A19">
        <f t="shared" si="0"/>
        <v>0</v>
      </c>
    </row>
    <row r="20" spans="1:1">
      <c r="A20">
        <f t="shared" si="0"/>
        <v>0</v>
      </c>
    </row>
    <row r="21" spans="1:1">
      <c r="A21">
        <f t="shared" si="0"/>
        <v>0</v>
      </c>
    </row>
    <row r="22" spans="1:1">
      <c r="A22">
        <f t="shared" si="0"/>
        <v>0</v>
      </c>
    </row>
    <row r="23" spans="1:1">
      <c r="A23">
        <f t="shared" si="0"/>
        <v>0</v>
      </c>
    </row>
    <row r="24" spans="1:1">
      <c r="A24">
        <f t="shared" si="0"/>
        <v>0</v>
      </c>
    </row>
    <row r="25" spans="1:1">
      <c r="A25">
        <f t="shared" si="0"/>
        <v>0</v>
      </c>
    </row>
    <row r="26" spans="1:1">
      <c r="A26">
        <f t="shared" si="0"/>
        <v>0</v>
      </c>
    </row>
    <row r="27" spans="1:1">
      <c r="A27">
        <f t="shared" si="0"/>
        <v>0</v>
      </c>
    </row>
    <row r="28" spans="1:1">
      <c r="A28">
        <f t="shared" si="0"/>
        <v>0</v>
      </c>
    </row>
    <row r="29" spans="1:1">
      <c r="A29">
        <f t="shared" si="0"/>
        <v>0</v>
      </c>
    </row>
    <row r="30" spans="1:1">
      <c r="A30">
        <f t="shared" si="0"/>
        <v>0</v>
      </c>
    </row>
    <row r="31" spans="1:1">
      <c r="A31">
        <f t="shared" si="0"/>
        <v>0</v>
      </c>
    </row>
    <row r="32" spans="1:1">
      <c r="A32">
        <f t="shared" si="0"/>
        <v>0</v>
      </c>
    </row>
    <row r="33" spans="1:1">
      <c r="A33">
        <f t="shared" si="0"/>
        <v>0</v>
      </c>
    </row>
    <row r="34" spans="1:1">
      <c r="A34">
        <f t="shared" si="0"/>
        <v>0</v>
      </c>
    </row>
    <row r="35" spans="1:1">
      <c r="A35">
        <f t="shared" si="0"/>
        <v>0</v>
      </c>
    </row>
    <row r="36" spans="1:1">
      <c r="A36">
        <f t="shared" si="0"/>
        <v>0</v>
      </c>
    </row>
    <row r="37" spans="1:1">
      <c r="A37">
        <f t="shared" si="0"/>
        <v>0</v>
      </c>
    </row>
    <row r="38" spans="1:1">
      <c r="A38">
        <f t="shared" si="0"/>
        <v>0</v>
      </c>
    </row>
    <row r="39" spans="1:1">
      <c r="A39">
        <f t="shared" si="0"/>
        <v>0</v>
      </c>
    </row>
    <row r="40" spans="1:1">
      <c r="A40">
        <f t="shared" si="0"/>
        <v>0</v>
      </c>
    </row>
    <row r="41" spans="1:1">
      <c r="A41">
        <f t="shared" si="0"/>
        <v>0</v>
      </c>
    </row>
    <row r="42" spans="1:1">
      <c r="A42">
        <f t="shared" si="0"/>
        <v>0</v>
      </c>
    </row>
    <row r="43" spans="1:1">
      <c r="A43">
        <f t="shared" si="0"/>
        <v>0</v>
      </c>
    </row>
    <row r="44" spans="1:1">
      <c r="A44">
        <f t="shared" si="0"/>
        <v>0</v>
      </c>
    </row>
    <row r="45" spans="1:1">
      <c r="A45">
        <f t="shared" si="0"/>
        <v>0</v>
      </c>
    </row>
    <row r="46" spans="1:1">
      <c r="A46">
        <f t="shared" si="0"/>
        <v>0</v>
      </c>
    </row>
    <row r="47" spans="1:1">
      <c r="A47">
        <f t="shared" si="0"/>
        <v>0</v>
      </c>
    </row>
    <row r="48" spans="1:1">
      <c r="A48">
        <f t="shared" si="0"/>
        <v>0</v>
      </c>
    </row>
    <row r="49" spans="1:1">
      <c r="A49">
        <f t="shared" si="0"/>
        <v>0</v>
      </c>
    </row>
    <row r="50" spans="1:1">
      <c r="A50">
        <f t="shared" si="0"/>
        <v>0</v>
      </c>
    </row>
    <row r="51" spans="1:1">
      <c r="A51">
        <f t="shared" si="0"/>
        <v>0</v>
      </c>
    </row>
    <row r="52" spans="1:1">
      <c r="A52">
        <f t="shared" si="0"/>
        <v>0</v>
      </c>
    </row>
    <row r="53" spans="1:1">
      <c r="A53">
        <f t="shared" si="0"/>
        <v>0</v>
      </c>
    </row>
    <row r="54" spans="1:1">
      <c r="A54">
        <f t="shared" si="0"/>
        <v>0</v>
      </c>
    </row>
    <row r="55" spans="1:1">
      <c r="A55">
        <f t="shared" si="0"/>
        <v>0</v>
      </c>
    </row>
    <row r="56" spans="1:1">
      <c r="A56">
        <f t="shared" si="0"/>
        <v>0</v>
      </c>
    </row>
    <row r="57" spans="1:1">
      <c r="A57">
        <f t="shared" si="0"/>
        <v>0</v>
      </c>
    </row>
    <row r="58" spans="1:1">
      <c r="A58">
        <f t="shared" si="0"/>
        <v>0</v>
      </c>
    </row>
    <row r="59" spans="1:1">
      <c r="A59">
        <f t="shared" si="0"/>
        <v>0</v>
      </c>
    </row>
    <row r="60" spans="1:1">
      <c r="A60">
        <f t="shared" si="0"/>
        <v>0</v>
      </c>
    </row>
    <row r="61" spans="1:1">
      <c r="A61">
        <f t="shared" si="0"/>
        <v>0</v>
      </c>
    </row>
    <row r="62" spans="1:1">
      <c r="A62">
        <f t="shared" si="0"/>
        <v>0</v>
      </c>
    </row>
    <row r="63" spans="1:1">
      <c r="A63">
        <f t="shared" si="0"/>
        <v>0</v>
      </c>
    </row>
    <row r="64" spans="1:1">
      <c r="A64">
        <f t="shared" si="0"/>
        <v>0</v>
      </c>
    </row>
    <row r="65" spans="1:1">
      <c r="A65">
        <f t="shared" si="0"/>
        <v>0</v>
      </c>
    </row>
    <row r="66" spans="1:1">
      <c r="A66">
        <f t="shared" ref="A66:A129" si="1">VALUE(B66)</f>
        <v>0</v>
      </c>
    </row>
    <row r="67" spans="1:1">
      <c r="A67">
        <f t="shared" si="1"/>
        <v>0</v>
      </c>
    </row>
    <row r="68" spans="1:1">
      <c r="A68">
        <f t="shared" si="1"/>
        <v>0</v>
      </c>
    </row>
    <row r="69" spans="1:1">
      <c r="A69">
        <f t="shared" si="1"/>
        <v>0</v>
      </c>
    </row>
    <row r="70" spans="1:1">
      <c r="A70">
        <f t="shared" si="1"/>
        <v>0</v>
      </c>
    </row>
    <row r="71" spans="1:1">
      <c r="A71">
        <f t="shared" si="1"/>
        <v>0</v>
      </c>
    </row>
    <row r="72" spans="1:1">
      <c r="A72">
        <f t="shared" si="1"/>
        <v>0</v>
      </c>
    </row>
    <row r="73" spans="1:1">
      <c r="A73">
        <f t="shared" si="1"/>
        <v>0</v>
      </c>
    </row>
    <row r="74" spans="1:1">
      <c r="A74">
        <f t="shared" si="1"/>
        <v>0</v>
      </c>
    </row>
    <row r="75" spans="1:1">
      <c r="A75">
        <f t="shared" si="1"/>
        <v>0</v>
      </c>
    </row>
    <row r="76" spans="1:1">
      <c r="A76">
        <f t="shared" si="1"/>
        <v>0</v>
      </c>
    </row>
    <row r="77" spans="1:1">
      <c r="A77">
        <f t="shared" si="1"/>
        <v>0</v>
      </c>
    </row>
    <row r="78" spans="1:1">
      <c r="A78">
        <f t="shared" si="1"/>
        <v>0</v>
      </c>
    </row>
    <row r="79" spans="1:1">
      <c r="A79">
        <f t="shared" si="1"/>
        <v>0</v>
      </c>
    </row>
    <row r="80" spans="1:1">
      <c r="A80">
        <f t="shared" si="1"/>
        <v>0</v>
      </c>
    </row>
    <row r="81" spans="1:1">
      <c r="A81">
        <f t="shared" si="1"/>
        <v>0</v>
      </c>
    </row>
    <row r="82" spans="1:1">
      <c r="A82">
        <f t="shared" si="1"/>
        <v>0</v>
      </c>
    </row>
    <row r="83" spans="1:1">
      <c r="A83">
        <f t="shared" si="1"/>
        <v>0</v>
      </c>
    </row>
    <row r="84" spans="1:1">
      <c r="A84">
        <f t="shared" si="1"/>
        <v>0</v>
      </c>
    </row>
    <row r="85" spans="1:1">
      <c r="A85">
        <f t="shared" si="1"/>
        <v>0</v>
      </c>
    </row>
    <row r="86" spans="1:1">
      <c r="A86">
        <f t="shared" si="1"/>
        <v>0</v>
      </c>
    </row>
    <row r="87" spans="1:1">
      <c r="A87">
        <f t="shared" si="1"/>
        <v>0</v>
      </c>
    </row>
    <row r="88" spans="1:1">
      <c r="A88">
        <f t="shared" si="1"/>
        <v>0</v>
      </c>
    </row>
    <row r="89" spans="1:1">
      <c r="A89">
        <f t="shared" si="1"/>
        <v>0</v>
      </c>
    </row>
    <row r="90" spans="1:1">
      <c r="A90">
        <f t="shared" si="1"/>
        <v>0</v>
      </c>
    </row>
    <row r="91" spans="1:1">
      <c r="A91">
        <f t="shared" si="1"/>
        <v>0</v>
      </c>
    </row>
    <row r="92" spans="1:1">
      <c r="A92">
        <f t="shared" si="1"/>
        <v>0</v>
      </c>
    </row>
    <row r="93" spans="1:1">
      <c r="A93">
        <f t="shared" si="1"/>
        <v>0</v>
      </c>
    </row>
    <row r="94" spans="1:1">
      <c r="A94">
        <f t="shared" si="1"/>
        <v>0</v>
      </c>
    </row>
    <row r="95" spans="1:1">
      <c r="A95">
        <f t="shared" si="1"/>
        <v>0</v>
      </c>
    </row>
    <row r="96" spans="1:1">
      <c r="A96">
        <f t="shared" si="1"/>
        <v>0</v>
      </c>
    </row>
    <row r="97" spans="1:1">
      <c r="A97">
        <f t="shared" si="1"/>
        <v>0</v>
      </c>
    </row>
    <row r="98" spans="1:1">
      <c r="A98">
        <f t="shared" si="1"/>
        <v>0</v>
      </c>
    </row>
    <row r="99" spans="1:1">
      <c r="A99">
        <f t="shared" si="1"/>
        <v>0</v>
      </c>
    </row>
    <row r="100" spans="1:1">
      <c r="A100">
        <f t="shared" si="1"/>
        <v>0</v>
      </c>
    </row>
    <row r="101" spans="1:1">
      <c r="A101">
        <f t="shared" si="1"/>
        <v>0</v>
      </c>
    </row>
    <row r="102" spans="1:1">
      <c r="A102">
        <f t="shared" si="1"/>
        <v>0</v>
      </c>
    </row>
    <row r="103" spans="1:1">
      <c r="A103">
        <f t="shared" si="1"/>
        <v>0</v>
      </c>
    </row>
    <row r="104" spans="1:1">
      <c r="A104">
        <f t="shared" si="1"/>
        <v>0</v>
      </c>
    </row>
    <row r="105" spans="1:1">
      <c r="A105">
        <f t="shared" si="1"/>
        <v>0</v>
      </c>
    </row>
    <row r="106" spans="1:1">
      <c r="A106">
        <f t="shared" si="1"/>
        <v>0</v>
      </c>
    </row>
    <row r="107" spans="1:1">
      <c r="A107">
        <f t="shared" si="1"/>
        <v>0</v>
      </c>
    </row>
    <row r="108" spans="1:1">
      <c r="A108">
        <f t="shared" si="1"/>
        <v>0</v>
      </c>
    </row>
    <row r="109" spans="1:1">
      <c r="A109">
        <f t="shared" si="1"/>
        <v>0</v>
      </c>
    </row>
    <row r="110" spans="1:1">
      <c r="A110">
        <f t="shared" si="1"/>
        <v>0</v>
      </c>
    </row>
    <row r="111" spans="1:1">
      <c r="A111">
        <f t="shared" si="1"/>
        <v>0</v>
      </c>
    </row>
    <row r="112" spans="1:1">
      <c r="A112">
        <f t="shared" si="1"/>
        <v>0</v>
      </c>
    </row>
    <row r="113" spans="1:1">
      <c r="A113">
        <f t="shared" si="1"/>
        <v>0</v>
      </c>
    </row>
    <row r="114" spans="1:1">
      <c r="A114">
        <f t="shared" si="1"/>
        <v>0</v>
      </c>
    </row>
    <row r="115" spans="1:1">
      <c r="A115">
        <f t="shared" si="1"/>
        <v>0</v>
      </c>
    </row>
    <row r="116" spans="1:1">
      <c r="A116">
        <f t="shared" si="1"/>
        <v>0</v>
      </c>
    </row>
    <row r="117" spans="1:1">
      <c r="A117">
        <f t="shared" si="1"/>
        <v>0</v>
      </c>
    </row>
    <row r="118" spans="1:1">
      <c r="A118">
        <f t="shared" si="1"/>
        <v>0</v>
      </c>
    </row>
    <row r="119" spans="1:1">
      <c r="A119">
        <f t="shared" si="1"/>
        <v>0</v>
      </c>
    </row>
    <row r="120" spans="1:1">
      <c r="A120">
        <f t="shared" si="1"/>
        <v>0</v>
      </c>
    </row>
    <row r="121" spans="1:1">
      <c r="A121">
        <f t="shared" si="1"/>
        <v>0</v>
      </c>
    </row>
    <row r="122" spans="1:1">
      <c r="A122">
        <f t="shared" si="1"/>
        <v>0</v>
      </c>
    </row>
    <row r="123" spans="1:1">
      <c r="A123">
        <f t="shared" si="1"/>
        <v>0</v>
      </c>
    </row>
    <row r="124" spans="1:1">
      <c r="A124">
        <f t="shared" si="1"/>
        <v>0</v>
      </c>
    </row>
    <row r="125" spans="1:1">
      <c r="A125">
        <f t="shared" si="1"/>
        <v>0</v>
      </c>
    </row>
    <row r="126" spans="1:1">
      <c r="A126">
        <f t="shared" si="1"/>
        <v>0</v>
      </c>
    </row>
    <row r="127" spans="1:1">
      <c r="A127">
        <f t="shared" si="1"/>
        <v>0</v>
      </c>
    </row>
    <row r="128" spans="1:1">
      <c r="A128">
        <f t="shared" si="1"/>
        <v>0</v>
      </c>
    </row>
    <row r="129" spans="1:1">
      <c r="A129">
        <f t="shared" si="1"/>
        <v>0</v>
      </c>
    </row>
    <row r="130" spans="1:1">
      <c r="A130">
        <f t="shared" ref="A130:A154" si="2">VALUE(B130)</f>
        <v>0</v>
      </c>
    </row>
    <row r="131" spans="1:1">
      <c r="A131">
        <f t="shared" si="2"/>
        <v>0</v>
      </c>
    </row>
    <row r="132" spans="1:1">
      <c r="A132">
        <f t="shared" si="2"/>
        <v>0</v>
      </c>
    </row>
    <row r="133" spans="1:1">
      <c r="A133">
        <f t="shared" si="2"/>
        <v>0</v>
      </c>
    </row>
    <row r="134" spans="1:1">
      <c r="A134">
        <f t="shared" si="2"/>
        <v>0</v>
      </c>
    </row>
    <row r="135" spans="1:1">
      <c r="A135">
        <f t="shared" si="2"/>
        <v>0</v>
      </c>
    </row>
    <row r="136" spans="1:1">
      <c r="A136">
        <f t="shared" si="2"/>
        <v>0</v>
      </c>
    </row>
    <row r="137" spans="1:1">
      <c r="A137">
        <f t="shared" si="2"/>
        <v>0</v>
      </c>
    </row>
    <row r="138" spans="1:1">
      <c r="A138">
        <f t="shared" si="2"/>
        <v>0</v>
      </c>
    </row>
    <row r="139" spans="1:1">
      <c r="A139">
        <f t="shared" si="2"/>
        <v>0</v>
      </c>
    </row>
    <row r="140" spans="1:1">
      <c r="A140">
        <f t="shared" si="2"/>
        <v>0</v>
      </c>
    </row>
    <row r="141" spans="1:1">
      <c r="A141">
        <f t="shared" si="2"/>
        <v>0</v>
      </c>
    </row>
    <row r="142" spans="1:1">
      <c r="A142">
        <f t="shared" si="2"/>
        <v>0</v>
      </c>
    </row>
    <row r="143" spans="1:1">
      <c r="A143">
        <f t="shared" si="2"/>
        <v>0</v>
      </c>
    </row>
    <row r="144" spans="1:1">
      <c r="A144">
        <f t="shared" si="2"/>
        <v>0</v>
      </c>
    </row>
    <row r="145" spans="1:1">
      <c r="A145">
        <f t="shared" si="2"/>
        <v>0</v>
      </c>
    </row>
    <row r="146" spans="1:1">
      <c r="A146">
        <f t="shared" si="2"/>
        <v>0</v>
      </c>
    </row>
    <row r="147" spans="1:1">
      <c r="A147">
        <f t="shared" si="2"/>
        <v>0</v>
      </c>
    </row>
    <row r="148" spans="1:1">
      <c r="A148">
        <f t="shared" si="2"/>
        <v>0</v>
      </c>
    </row>
    <row r="149" spans="1:1">
      <c r="A149">
        <f t="shared" si="2"/>
        <v>0</v>
      </c>
    </row>
    <row r="150" spans="1:1">
      <c r="A150">
        <f t="shared" si="2"/>
        <v>0</v>
      </c>
    </row>
    <row r="151" spans="1:1">
      <c r="A151">
        <f t="shared" si="2"/>
        <v>0</v>
      </c>
    </row>
    <row r="152" spans="1:1">
      <c r="A152">
        <f t="shared" si="2"/>
        <v>0</v>
      </c>
    </row>
    <row r="153" spans="1:1">
      <c r="A153">
        <f t="shared" si="2"/>
        <v>0</v>
      </c>
    </row>
    <row r="154" spans="1:1">
      <c r="A154">
        <f t="shared" si="2"/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P218"/>
  <sheetViews>
    <sheetView tabSelected="1" workbookViewId="0">
      <selection activeCell="D11" sqref="D11"/>
    </sheetView>
  </sheetViews>
  <sheetFormatPr defaultRowHeight="15"/>
  <cols>
    <col min="1" max="1" width="4" customWidth="1"/>
    <col min="2" max="2" width="9.140625" customWidth="1"/>
    <col min="3" max="3" width="14.7109375" bestFit="1" customWidth="1"/>
    <col min="4" max="4" width="19.140625" bestFit="1" customWidth="1"/>
    <col min="5" max="5" width="7.710937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11" bestFit="1" customWidth="1"/>
    <col min="13" max="13" width="1.85546875" bestFit="1" customWidth="1"/>
    <col min="14" max="14" width="2.140625" bestFit="1" customWidth="1"/>
    <col min="15" max="15" width="37.5703125" bestFit="1" customWidth="1"/>
  </cols>
  <sheetData>
    <row r="3" spans="1:15" s="56" customFormat="1">
      <c r="C3" s="186" t="s">
        <v>59</v>
      </c>
      <c r="D3" s="186"/>
      <c r="E3" s="57"/>
      <c r="F3" s="170" t="s">
        <v>81</v>
      </c>
      <c r="G3" s="170"/>
      <c r="H3" s="170"/>
      <c r="I3" s="170"/>
      <c r="J3" s="170"/>
      <c r="K3" s="170"/>
      <c r="L3" s="58" t="s">
        <v>257</v>
      </c>
    </row>
    <row r="4" spans="1:15" s="56" customFormat="1">
      <c r="C4" s="186" t="s">
        <v>61</v>
      </c>
      <c r="D4" s="186"/>
      <c r="E4" s="59" t="s">
        <v>252</v>
      </c>
      <c r="F4" s="187" t="s">
        <v>261</v>
      </c>
      <c r="G4" s="187"/>
      <c r="H4" s="187"/>
      <c r="I4" s="187"/>
      <c r="J4" s="187"/>
      <c r="K4" s="187"/>
      <c r="L4" s="60" t="s">
        <v>62</v>
      </c>
      <c r="M4" s="61" t="s">
        <v>63</v>
      </c>
      <c r="N4" s="61">
        <v>2</v>
      </c>
    </row>
    <row r="5" spans="1:15" s="62" customFormat="1" ht="18.75" customHeight="1">
      <c r="C5" s="63" t="s">
        <v>151</v>
      </c>
      <c r="D5" s="171" t="s">
        <v>262</v>
      </c>
      <c r="E5" s="171"/>
      <c r="F5" s="171"/>
      <c r="G5" s="171"/>
      <c r="H5" s="171"/>
      <c r="I5" s="171"/>
      <c r="J5" s="171"/>
      <c r="K5" s="171"/>
      <c r="L5" s="60" t="s">
        <v>64</v>
      </c>
      <c r="M5" s="60" t="s">
        <v>63</v>
      </c>
      <c r="N5" s="60">
        <v>2</v>
      </c>
    </row>
    <row r="6" spans="1:15" s="62" customFormat="1" ht="18.75" customHeight="1">
      <c r="B6" s="172" t="s">
        <v>263</v>
      </c>
      <c r="C6" s="172"/>
      <c r="D6" s="172"/>
      <c r="E6" s="172"/>
      <c r="F6" s="172"/>
      <c r="G6" s="172"/>
      <c r="H6" s="172"/>
      <c r="I6" s="172"/>
      <c r="J6" s="172"/>
      <c r="K6" s="172"/>
      <c r="L6" s="60" t="s">
        <v>65</v>
      </c>
      <c r="M6" s="60" t="s">
        <v>63</v>
      </c>
      <c r="N6" s="60">
        <v>1</v>
      </c>
    </row>
    <row r="7" spans="1:15" ht="9" customHeight="1"/>
    <row r="8" spans="1:15" ht="15" customHeight="1">
      <c r="B8" s="166" t="s">
        <v>4</v>
      </c>
      <c r="C8" s="167" t="s">
        <v>66</v>
      </c>
      <c r="D8" s="168" t="s">
        <v>9</v>
      </c>
      <c r="E8" s="169" t="s">
        <v>10</v>
      </c>
      <c r="F8" s="167" t="s">
        <v>77</v>
      </c>
      <c r="G8" s="167" t="s">
        <v>78</v>
      </c>
      <c r="H8" s="167" t="s">
        <v>68</v>
      </c>
      <c r="I8" s="167" t="s">
        <v>69</v>
      </c>
      <c r="J8" s="176" t="s">
        <v>58</v>
      </c>
      <c r="K8" s="176"/>
      <c r="L8" s="177" t="s">
        <v>70</v>
      </c>
      <c r="M8" s="178"/>
      <c r="N8" s="179"/>
    </row>
    <row r="9" spans="1:15" ht="27" customHeight="1">
      <c r="B9" s="166"/>
      <c r="C9" s="166"/>
      <c r="D9" s="168"/>
      <c r="E9" s="169"/>
      <c r="F9" s="166"/>
      <c r="G9" s="166"/>
      <c r="H9" s="166"/>
      <c r="I9" s="166"/>
      <c r="J9" s="64" t="s">
        <v>71</v>
      </c>
      <c r="K9" s="64" t="s">
        <v>72</v>
      </c>
      <c r="L9" s="180"/>
      <c r="M9" s="181"/>
      <c r="N9" s="182"/>
    </row>
    <row r="10" spans="1:15" ht="20.100000000000001" customHeight="1">
      <c r="A10">
        <v>1</v>
      </c>
      <c r="B10" s="65">
        <v>1</v>
      </c>
      <c r="C10" s="102">
        <v>2021157468</v>
      </c>
      <c r="D10" s="67" t="s">
        <v>203</v>
      </c>
      <c r="E10" s="68" t="s">
        <v>159</v>
      </c>
      <c r="F10" s="105" t="s">
        <v>204</v>
      </c>
      <c r="G10" s="105" t="s">
        <v>264</v>
      </c>
      <c r="H10" s="69"/>
      <c r="I10" s="70"/>
      <c r="J10" s="70"/>
      <c r="K10" s="70"/>
      <c r="L10" s="183" t="s">
        <v>195</v>
      </c>
      <c r="M10" s="184"/>
      <c r="N10" s="185"/>
      <c r="O10" t="s">
        <v>265</v>
      </c>
    </row>
    <row r="11" spans="1:15" ht="20.100000000000001" customHeight="1">
      <c r="A11">
        <v>2</v>
      </c>
      <c r="B11" s="65">
        <v>2</v>
      </c>
      <c r="C11" s="102">
        <v>1921613374</v>
      </c>
      <c r="D11" s="67" t="s">
        <v>179</v>
      </c>
      <c r="E11" s="68" t="s">
        <v>90</v>
      </c>
      <c r="F11" s="105" t="s">
        <v>204</v>
      </c>
      <c r="G11" s="105" t="s">
        <v>266</v>
      </c>
      <c r="H11" s="69"/>
      <c r="I11" s="70"/>
      <c r="J11" s="70"/>
      <c r="K11" s="70"/>
      <c r="L11" s="173" t="s">
        <v>267</v>
      </c>
      <c r="M11" s="174"/>
      <c r="N11" s="175"/>
      <c r="O11" t="s">
        <v>265</v>
      </c>
    </row>
    <row r="12" spans="1:15" ht="20.100000000000001" customHeight="1">
      <c r="A12">
        <v>3</v>
      </c>
      <c r="B12" s="65">
        <v>3</v>
      </c>
      <c r="C12" s="102">
        <v>2021163463</v>
      </c>
      <c r="D12" s="67" t="s">
        <v>205</v>
      </c>
      <c r="E12" s="68" t="s">
        <v>90</v>
      </c>
      <c r="F12" s="105" t="s">
        <v>204</v>
      </c>
      <c r="G12" s="105" t="s">
        <v>268</v>
      </c>
      <c r="H12" s="69"/>
      <c r="I12" s="70"/>
      <c r="J12" s="70"/>
      <c r="K12" s="70"/>
      <c r="L12" s="173" t="s">
        <v>195</v>
      </c>
      <c r="M12" s="174"/>
      <c r="N12" s="175"/>
      <c r="O12" t="s">
        <v>265</v>
      </c>
    </row>
    <row r="13" spans="1:15" ht="20.100000000000001" customHeight="1">
      <c r="A13">
        <v>4</v>
      </c>
      <c r="B13" s="65">
        <v>4</v>
      </c>
      <c r="C13" s="102">
        <v>2021175006</v>
      </c>
      <c r="D13" s="67" t="s">
        <v>206</v>
      </c>
      <c r="E13" s="68" t="s">
        <v>91</v>
      </c>
      <c r="F13" s="105" t="s">
        <v>204</v>
      </c>
      <c r="G13" s="105" t="s">
        <v>269</v>
      </c>
      <c r="H13" s="69"/>
      <c r="I13" s="70"/>
      <c r="J13" s="70"/>
      <c r="K13" s="70"/>
      <c r="L13" s="173" t="s">
        <v>195</v>
      </c>
      <c r="M13" s="174"/>
      <c r="N13" s="175"/>
      <c r="O13" t="s">
        <v>265</v>
      </c>
    </row>
    <row r="14" spans="1:15" ht="20.100000000000001" customHeight="1">
      <c r="A14">
        <v>5</v>
      </c>
      <c r="B14" s="65">
        <v>5</v>
      </c>
      <c r="C14" s="102">
        <v>2021164686</v>
      </c>
      <c r="D14" s="67" t="s">
        <v>207</v>
      </c>
      <c r="E14" s="68" t="s">
        <v>150</v>
      </c>
      <c r="F14" s="105" t="s">
        <v>204</v>
      </c>
      <c r="G14" s="105" t="s">
        <v>264</v>
      </c>
      <c r="H14" s="69"/>
      <c r="I14" s="70"/>
      <c r="J14" s="70"/>
      <c r="K14" s="70"/>
      <c r="L14" s="173" t="s">
        <v>195</v>
      </c>
      <c r="M14" s="174"/>
      <c r="N14" s="175"/>
      <c r="O14" t="s">
        <v>265</v>
      </c>
    </row>
    <row r="15" spans="1:15" ht="20.100000000000001" customHeight="1">
      <c r="A15">
        <v>6</v>
      </c>
      <c r="B15" s="65">
        <v>6</v>
      </c>
      <c r="C15" s="102">
        <v>2021176480</v>
      </c>
      <c r="D15" s="67" t="s">
        <v>173</v>
      </c>
      <c r="E15" s="68" t="s">
        <v>122</v>
      </c>
      <c r="F15" s="105" t="s">
        <v>204</v>
      </c>
      <c r="G15" s="105" t="s">
        <v>269</v>
      </c>
      <c r="H15" s="69"/>
      <c r="I15" s="70"/>
      <c r="J15" s="70"/>
      <c r="K15" s="70"/>
      <c r="L15" s="173" t="s">
        <v>195</v>
      </c>
      <c r="M15" s="174"/>
      <c r="N15" s="175"/>
      <c r="O15" t="s">
        <v>265</v>
      </c>
    </row>
    <row r="16" spans="1:15" ht="20.100000000000001" customHeight="1">
      <c r="A16">
        <v>7</v>
      </c>
      <c r="B16" s="65">
        <v>7</v>
      </c>
      <c r="C16" s="102">
        <v>2021254199</v>
      </c>
      <c r="D16" s="67" t="s">
        <v>162</v>
      </c>
      <c r="E16" s="68" t="s">
        <v>139</v>
      </c>
      <c r="F16" s="105" t="s">
        <v>204</v>
      </c>
      <c r="G16" s="105" t="s">
        <v>269</v>
      </c>
      <c r="H16" s="69"/>
      <c r="I16" s="70"/>
      <c r="J16" s="70"/>
      <c r="K16" s="70"/>
      <c r="L16" s="173" t="s">
        <v>195</v>
      </c>
      <c r="M16" s="174"/>
      <c r="N16" s="175"/>
      <c r="O16" t="s">
        <v>265</v>
      </c>
    </row>
    <row r="17" spans="1:15" ht="20.100000000000001" customHeight="1">
      <c r="A17">
        <v>8</v>
      </c>
      <c r="B17" s="65">
        <v>8</v>
      </c>
      <c r="C17" s="102">
        <v>2021176187</v>
      </c>
      <c r="D17" s="67" t="s">
        <v>173</v>
      </c>
      <c r="E17" s="68" t="s">
        <v>152</v>
      </c>
      <c r="F17" s="105" t="s">
        <v>204</v>
      </c>
      <c r="G17" s="105" t="s">
        <v>269</v>
      </c>
      <c r="H17" s="69"/>
      <c r="I17" s="70"/>
      <c r="J17" s="70"/>
      <c r="K17" s="70"/>
      <c r="L17" s="173" t="s">
        <v>195</v>
      </c>
      <c r="M17" s="174"/>
      <c r="N17" s="175"/>
      <c r="O17" t="s">
        <v>265</v>
      </c>
    </row>
    <row r="18" spans="1:15" ht="20.100000000000001" customHeight="1">
      <c r="A18">
        <v>9</v>
      </c>
      <c r="B18" s="65">
        <v>9</v>
      </c>
      <c r="C18" s="102">
        <v>2021176539</v>
      </c>
      <c r="D18" s="67" t="s">
        <v>208</v>
      </c>
      <c r="E18" s="68" t="s">
        <v>89</v>
      </c>
      <c r="F18" s="105" t="s">
        <v>204</v>
      </c>
      <c r="G18" s="105" t="s">
        <v>269</v>
      </c>
      <c r="H18" s="69"/>
      <c r="I18" s="70"/>
      <c r="J18" s="70"/>
      <c r="K18" s="70"/>
      <c r="L18" s="173" t="s">
        <v>195</v>
      </c>
      <c r="M18" s="174"/>
      <c r="N18" s="175"/>
      <c r="O18" t="s">
        <v>265</v>
      </c>
    </row>
    <row r="19" spans="1:15" ht="20.100000000000001" customHeight="1">
      <c r="A19">
        <v>10</v>
      </c>
      <c r="B19" s="65">
        <v>10</v>
      </c>
      <c r="C19" s="102">
        <v>2021175676</v>
      </c>
      <c r="D19" s="67" t="s">
        <v>201</v>
      </c>
      <c r="E19" s="68" t="s">
        <v>121</v>
      </c>
      <c r="F19" s="105" t="s">
        <v>204</v>
      </c>
      <c r="G19" s="105" t="s">
        <v>269</v>
      </c>
      <c r="H19" s="69"/>
      <c r="I19" s="70"/>
      <c r="J19" s="70"/>
      <c r="K19" s="70"/>
      <c r="L19" s="173" t="s">
        <v>195</v>
      </c>
      <c r="M19" s="174"/>
      <c r="N19" s="175"/>
      <c r="O19" t="s">
        <v>265</v>
      </c>
    </row>
    <row r="20" spans="1:15" ht="20.100000000000001" customHeight="1">
      <c r="A20">
        <v>11</v>
      </c>
      <c r="B20" s="65">
        <v>11</v>
      </c>
      <c r="C20" s="102">
        <v>2021357816</v>
      </c>
      <c r="D20" s="67" t="s">
        <v>172</v>
      </c>
      <c r="E20" s="68" t="s">
        <v>125</v>
      </c>
      <c r="F20" s="105" t="s">
        <v>204</v>
      </c>
      <c r="G20" s="105" t="s">
        <v>270</v>
      </c>
      <c r="H20" s="69"/>
      <c r="I20" s="70"/>
      <c r="J20" s="70"/>
      <c r="K20" s="70"/>
      <c r="L20" s="173" t="s">
        <v>267</v>
      </c>
      <c r="M20" s="174"/>
      <c r="N20" s="175"/>
      <c r="O20" t="s">
        <v>265</v>
      </c>
    </row>
    <row r="21" spans="1:15" ht="20.100000000000001" customHeight="1">
      <c r="A21">
        <v>12</v>
      </c>
      <c r="B21" s="65">
        <v>12</v>
      </c>
      <c r="C21" s="102">
        <v>1921177869</v>
      </c>
      <c r="D21" s="67" t="s">
        <v>199</v>
      </c>
      <c r="E21" s="68" t="s">
        <v>177</v>
      </c>
      <c r="F21" s="105" t="s">
        <v>204</v>
      </c>
      <c r="G21" s="105" t="s">
        <v>271</v>
      </c>
      <c r="H21" s="69"/>
      <c r="I21" s="70"/>
      <c r="J21" s="70"/>
      <c r="K21" s="70"/>
      <c r="L21" s="173" t="s">
        <v>195</v>
      </c>
      <c r="M21" s="174"/>
      <c r="N21" s="175"/>
      <c r="O21" t="s">
        <v>265</v>
      </c>
    </row>
    <row r="22" spans="1:15" ht="20.100000000000001" customHeight="1">
      <c r="A22">
        <v>13</v>
      </c>
      <c r="B22" s="65">
        <v>13</v>
      </c>
      <c r="C22" s="102">
        <v>1921173832</v>
      </c>
      <c r="D22" s="67" t="s">
        <v>189</v>
      </c>
      <c r="E22" s="68" t="s">
        <v>129</v>
      </c>
      <c r="F22" s="105" t="s">
        <v>204</v>
      </c>
      <c r="G22" s="105" t="s">
        <v>269</v>
      </c>
      <c r="H22" s="69"/>
      <c r="I22" s="70"/>
      <c r="J22" s="70"/>
      <c r="K22" s="70"/>
      <c r="L22" s="173" t="s">
        <v>195</v>
      </c>
      <c r="M22" s="174"/>
      <c r="N22" s="175"/>
      <c r="O22" t="s">
        <v>265</v>
      </c>
    </row>
    <row r="23" spans="1:15" ht="20.100000000000001" customHeight="1">
      <c r="A23">
        <v>14</v>
      </c>
      <c r="B23" s="65">
        <v>14</v>
      </c>
      <c r="C23" s="102">
        <v>2021176825</v>
      </c>
      <c r="D23" s="67" t="s">
        <v>209</v>
      </c>
      <c r="E23" s="68" t="s">
        <v>103</v>
      </c>
      <c r="F23" s="105" t="s">
        <v>204</v>
      </c>
      <c r="G23" s="105" t="s">
        <v>269</v>
      </c>
      <c r="H23" s="69"/>
      <c r="I23" s="70"/>
      <c r="J23" s="70"/>
      <c r="K23" s="70"/>
      <c r="L23" s="173" t="s">
        <v>195</v>
      </c>
      <c r="M23" s="174"/>
      <c r="N23" s="175"/>
      <c r="O23" t="s">
        <v>265</v>
      </c>
    </row>
    <row r="24" spans="1:15" ht="20.100000000000001" customHeight="1">
      <c r="A24">
        <v>15</v>
      </c>
      <c r="B24" s="65">
        <v>15</v>
      </c>
      <c r="C24" s="102">
        <v>2021174196</v>
      </c>
      <c r="D24" s="67" t="s">
        <v>210</v>
      </c>
      <c r="E24" s="68" t="s">
        <v>109</v>
      </c>
      <c r="F24" s="105" t="s">
        <v>204</v>
      </c>
      <c r="G24" s="105" t="s">
        <v>269</v>
      </c>
      <c r="H24" s="69"/>
      <c r="I24" s="70"/>
      <c r="J24" s="70"/>
      <c r="K24" s="70"/>
      <c r="L24" s="173" t="s">
        <v>195</v>
      </c>
      <c r="M24" s="174"/>
      <c r="N24" s="175"/>
      <c r="O24" t="s">
        <v>265</v>
      </c>
    </row>
    <row r="25" spans="1:15" ht="20.100000000000001" customHeight="1">
      <c r="A25">
        <v>16</v>
      </c>
      <c r="B25" s="65">
        <v>16</v>
      </c>
      <c r="C25" s="102">
        <v>1921173776</v>
      </c>
      <c r="D25" s="67" t="s">
        <v>211</v>
      </c>
      <c r="E25" s="68" t="s">
        <v>104</v>
      </c>
      <c r="F25" s="105" t="s">
        <v>204</v>
      </c>
      <c r="G25" s="105" t="s">
        <v>271</v>
      </c>
      <c r="H25" s="69"/>
      <c r="I25" s="70"/>
      <c r="J25" s="70"/>
      <c r="K25" s="70"/>
      <c r="L25" s="173" t="s">
        <v>195</v>
      </c>
      <c r="M25" s="174"/>
      <c r="N25" s="175"/>
      <c r="O25" t="s">
        <v>265</v>
      </c>
    </row>
    <row r="26" spans="1:15" ht="20.100000000000001" customHeight="1">
      <c r="A26">
        <v>17</v>
      </c>
      <c r="B26" s="65">
        <v>17</v>
      </c>
      <c r="C26" s="102">
        <v>1921161384</v>
      </c>
      <c r="D26" s="67" t="s">
        <v>212</v>
      </c>
      <c r="E26" s="68" t="s">
        <v>94</v>
      </c>
      <c r="F26" s="105" t="s">
        <v>204</v>
      </c>
      <c r="G26" s="105" t="s">
        <v>272</v>
      </c>
      <c r="H26" s="69"/>
      <c r="I26" s="70"/>
      <c r="J26" s="70"/>
      <c r="K26" s="70"/>
      <c r="L26" s="173" t="s">
        <v>195</v>
      </c>
      <c r="M26" s="174"/>
      <c r="N26" s="175"/>
      <c r="O26" t="s">
        <v>265</v>
      </c>
    </row>
    <row r="27" spans="1:15" ht="20.100000000000001" customHeight="1">
      <c r="A27">
        <v>18</v>
      </c>
      <c r="B27" s="65">
        <v>18</v>
      </c>
      <c r="C27" s="102">
        <v>2021163462</v>
      </c>
      <c r="D27" s="67" t="s">
        <v>186</v>
      </c>
      <c r="E27" s="68" t="s">
        <v>94</v>
      </c>
      <c r="F27" s="105" t="s">
        <v>204</v>
      </c>
      <c r="G27" s="105" t="s">
        <v>268</v>
      </c>
      <c r="H27" s="69"/>
      <c r="I27" s="70"/>
      <c r="J27" s="70"/>
      <c r="K27" s="70"/>
      <c r="L27" s="173" t="s">
        <v>195</v>
      </c>
      <c r="M27" s="174"/>
      <c r="N27" s="175"/>
      <c r="O27" t="s">
        <v>265</v>
      </c>
    </row>
    <row r="28" spans="1:15" ht="20.100000000000001" customHeight="1">
      <c r="A28">
        <v>19</v>
      </c>
      <c r="B28" s="65">
        <v>19</v>
      </c>
      <c r="C28" s="102">
        <v>1921514106</v>
      </c>
      <c r="D28" s="67" t="s">
        <v>196</v>
      </c>
      <c r="E28" s="68" t="s">
        <v>175</v>
      </c>
      <c r="F28" s="105" t="s">
        <v>204</v>
      </c>
      <c r="G28" s="105" t="s">
        <v>271</v>
      </c>
      <c r="H28" s="69"/>
      <c r="I28" s="70"/>
      <c r="J28" s="70"/>
      <c r="K28" s="70"/>
      <c r="L28" s="173" t="s">
        <v>195</v>
      </c>
      <c r="M28" s="174"/>
      <c r="N28" s="175"/>
      <c r="O28" t="s">
        <v>265</v>
      </c>
    </row>
    <row r="29" spans="1:15" ht="20.100000000000001" customHeight="1">
      <c r="A29">
        <v>20</v>
      </c>
      <c r="B29" s="65">
        <v>20</v>
      </c>
      <c r="C29" s="102">
        <v>1811126536</v>
      </c>
      <c r="D29" s="67" t="s">
        <v>167</v>
      </c>
      <c r="E29" s="68" t="s">
        <v>120</v>
      </c>
      <c r="F29" s="105" t="s">
        <v>204</v>
      </c>
      <c r="G29" s="105" t="s">
        <v>273</v>
      </c>
      <c r="H29" s="69"/>
      <c r="I29" s="70"/>
      <c r="J29" s="70"/>
      <c r="K29" s="70"/>
      <c r="L29" s="173" t="s">
        <v>267</v>
      </c>
      <c r="M29" s="174"/>
      <c r="N29" s="175"/>
      <c r="O29" t="s">
        <v>265</v>
      </c>
    </row>
    <row r="30" spans="1:15" ht="20.100000000000001" customHeight="1">
      <c r="A30">
        <v>0</v>
      </c>
      <c r="B30" s="65">
        <v>21</v>
      </c>
      <c r="C30" s="102" t="s">
        <v>195</v>
      </c>
      <c r="D30" s="67" t="s">
        <v>195</v>
      </c>
      <c r="E30" s="68" t="s">
        <v>195</v>
      </c>
      <c r="F30" s="105" t="s">
        <v>195</v>
      </c>
      <c r="G30" s="105" t="s">
        <v>195</v>
      </c>
      <c r="H30" s="69"/>
      <c r="I30" s="70"/>
      <c r="J30" s="70"/>
      <c r="K30" s="70"/>
      <c r="L30" s="173" t="s">
        <v>195</v>
      </c>
      <c r="M30" s="174"/>
      <c r="N30" s="175"/>
      <c r="O30" t="s">
        <v>265</v>
      </c>
    </row>
    <row r="31" spans="1:15" ht="20.100000000000001" customHeight="1">
      <c r="A31">
        <v>0</v>
      </c>
      <c r="B31" s="65">
        <v>22</v>
      </c>
      <c r="C31" s="102" t="s">
        <v>195</v>
      </c>
      <c r="D31" s="67" t="s">
        <v>195</v>
      </c>
      <c r="E31" s="68" t="s">
        <v>195</v>
      </c>
      <c r="F31" s="105" t="s">
        <v>195</v>
      </c>
      <c r="G31" s="105" t="s">
        <v>195</v>
      </c>
      <c r="H31" s="69"/>
      <c r="I31" s="70"/>
      <c r="J31" s="70"/>
      <c r="K31" s="70"/>
      <c r="L31" s="173" t="s">
        <v>195</v>
      </c>
      <c r="M31" s="174"/>
      <c r="N31" s="175"/>
      <c r="O31" t="s">
        <v>265</v>
      </c>
    </row>
    <row r="32" spans="1:15" ht="20.100000000000001" customHeight="1">
      <c r="A32">
        <v>0</v>
      </c>
      <c r="B32" s="65">
        <v>23</v>
      </c>
      <c r="C32" s="102" t="s">
        <v>195</v>
      </c>
      <c r="D32" s="67" t="s">
        <v>195</v>
      </c>
      <c r="E32" s="68" t="s">
        <v>195</v>
      </c>
      <c r="F32" s="105" t="s">
        <v>195</v>
      </c>
      <c r="G32" s="105" t="s">
        <v>195</v>
      </c>
      <c r="H32" s="69"/>
      <c r="I32" s="70"/>
      <c r="J32" s="70"/>
      <c r="K32" s="70"/>
      <c r="L32" s="173" t="s">
        <v>195</v>
      </c>
      <c r="M32" s="174"/>
      <c r="N32" s="175"/>
      <c r="O32" t="s">
        <v>265</v>
      </c>
    </row>
    <row r="33" spans="1:15" ht="20.100000000000001" customHeight="1">
      <c r="A33">
        <v>0</v>
      </c>
      <c r="B33" s="65">
        <v>24</v>
      </c>
      <c r="C33" s="102" t="s">
        <v>195</v>
      </c>
      <c r="D33" s="67" t="s">
        <v>195</v>
      </c>
      <c r="E33" s="68" t="s">
        <v>195</v>
      </c>
      <c r="F33" s="105" t="s">
        <v>195</v>
      </c>
      <c r="G33" s="105" t="s">
        <v>195</v>
      </c>
      <c r="H33" s="69"/>
      <c r="I33" s="70"/>
      <c r="J33" s="70"/>
      <c r="K33" s="70"/>
      <c r="L33" s="173" t="s">
        <v>195</v>
      </c>
      <c r="M33" s="174"/>
      <c r="N33" s="175"/>
      <c r="O33" t="s">
        <v>265</v>
      </c>
    </row>
    <row r="34" spans="1:15" ht="20.100000000000001" customHeight="1">
      <c r="A34">
        <v>0</v>
      </c>
      <c r="B34" s="65">
        <v>25</v>
      </c>
      <c r="C34" s="102" t="s">
        <v>195</v>
      </c>
      <c r="D34" s="67" t="s">
        <v>195</v>
      </c>
      <c r="E34" s="68" t="s">
        <v>195</v>
      </c>
      <c r="F34" s="105" t="s">
        <v>195</v>
      </c>
      <c r="G34" s="105" t="s">
        <v>195</v>
      </c>
      <c r="H34" s="69"/>
      <c r="I34" s="70"/>
      <c r="J34" s="70"/>
      <c r="K34" s="70"/>
      <c r="L34" s="173" t="s">
        <v>195</v>
      </c>
      <c r="M34" s="174"/>
      <c r="N34" s="175"/>
      <c r="O34" t="s">
        <v>265</v>
      </c>
    </row>
    <row r="35" spans="1:15" ht="20.100000000000001" customHeight="1">
      <c r="A35">
        <v>0</v>
      </c>
      <c r="B35" s="65">
        <v>26</v>
      </c>
      <c r="C35" s="102" t="s">
        <v>195</v>
      </c>
      <c r="D35" s="67" t="s">
        <v>195</v>
      </c>
      <c r="E35" s="68" t="s">
        <v>195</v>
      </c>
      <c r="F35" s="105" t="s">
        <v>195</v>
      </c>
      <c r="G35" s="105" t="s">
        <v>195</v>
      </c>
      <c r="H35" s="69"/>
      <c r="I35" s="70"/>
      <c r="J35" s="70"/>
      <c r="K35" s="70"/>
      <c r="L35" s="173" t="s">
        <v>195</v>
      </c>
      <c r="M35" s="174"/>
      <c r="N35" s="175"/>
      <c r="O35" t="s">
        <v>265</v>
      </c>
    </row>
    <row r="36" spans="1:15" ht="20.100000000000001" customHeight="1">
      <c r="A36">
        <v>0</v>
      </c>
      <c r="B36" s="65">
        <v>27</v>
      </c>
      <c r="C36" s="102" t="s">
        <v>195</v>
      </c>
      <c r="D36" s="67" t="s">
        <v>195</v>
      </c>
      <c r="E36" s="68" t="s">
        <v>195</v>
      </c>
      <c r="F36" s="105" t="s">
        <v>195</v>
      </c>
      <c r="G36" s="105" t="s">
        <v>195</v>
      </c>
      <c r="H36" s="69"/>
      <c r="I36" s="70"/>
      <c r="J36" s="70"/>
      <c r="K36" s="70"/>
      <c r="L36" s="173" t="s">
        <v>195</v>
      </c>
      <c r="M36" s="174"/>
      <c r="N36" s="175"/>
      <c r="O36" t="s">
        <v>265</v>
      </c>
    </row>
    <row r="37" spans="1:15" ht="20.100000000000001" customHeight="1">
      <c r="A37">
        <v>0</v>
      </c>
      <c r="B37" s="65">
        <v>28</v>
      </c>
      <c r="C37" s="102" t="s">
        <v>195</v>
      </c>
      <c r="D37" s="67" t="s">
        <v>195</v>
      </c>
      <c r="E37" s="68" t="s">
        <v>195</v>
      </c>
      <c r="F37" s="105" t="s">
        <v>195</v>
      </c>
      <c r="G37" s="105" t="s">
        <v>195</v>
      </c>
      <c r="H37" s="69"/>
      <c r="I37" s="70"/>
      <c r="J37" s="70"/>
      <c r="K37" s="70"/>
      <c r="L37" s="173" t="s">
        <v>195</v>
      </c>
      <c r="M37" s="174"/>
      <c r="N37" s="175"/>
      <c r="O37" t="s">
        <v>265</v>
      </c>
    </row>
    <row r="38" spans="1:15" ht="20.100000000000001" customHeight="1">
      <c r="A38">
        <v>0</v>
      </c>
      <c r="B38" s="65">
        <v>29</v>
      </c>
      <c r="C38" s="102" t="s">
        <v>195</v>
      </c>
      <c r="D38" s="67" t="s">
        <v>195</v>
      </c>
      <c r="E38" s="68" t="s">
        <v>195</v>
      </c>
      <c r="F38" s="105" t="s">
        <v>195</v>
      </c>
      <c r="G38" s="105" t="s">
        <v>195</v>
      </c>
      <c r="H38" s="69"/>
      <c r="I38" s="70"/>
      <c r="J38" s="70"/>
      <c r="K38" s="70"/>
      <c r="L38" s="173" t="s">
        <v>195</v>
      </c>
      <c r="M38" s="174"/>
      <c r="N38" s="175"/>
      <c r="O38" t="s">
        <v>265</v>
      </c>
    </row>
    <row r="39" spans="1:15" ht="20.100000000000001" customHeight="1">
      <c r="A39">
        <v>0</v>
      </c>
      <c r="B39" s="72">
        <v>30</v>
      </c>
      <c r="C39" s="102" t="s">
        <v>195</v>
      </c>
      <c r="D39" s="67" t="s">
        <v>195</v>
      </c>
      <c r="E39" s="68" t="s">
        <v>195</v>
      </c>
      <c r="F39" s="105" t="s">
        <v>195</v>
      </c>
      <c r="G39" s="105" t="s">
        <v>195</v>
      </c>
      <c r="H39" s="73"/>
      <c r="I39" s="74"/>
      <c r="J39" s="74"/>
      <c r="K39" s="74"/>
      <c r="L39" s="173" t="s">
        <v>195</v>
      </c>
      <c r="M39" s="174"/>
      <c r="N39" s="175"/>
      <c r="O39" t="s">
        <v>265</v>
      </c>
    </row>
    <row r="40" spans="1:15" ht="23.25" customHeight="1">
      <c r="A40">
        <v>0</v>
      </c>
      <c r="B40" s="75" t="s">
        <v>73</v>
      </c>
      <c r="C40" s="103"/>
      <c r="D40" s="77"/>
      <c r="E40" s="78"/>
      <c r="F40" s="106"/>
      <c r="G40" s="106"/>
      <c r="H40" s="80"/>
      <c r="I40" s="81"/>
      <c r="J40" s="81"/>
      <c r="K40" s="81"/>
      <c r="L40" s="115"/>
      <c r="M40" s="115"/>
      <c r="N40" s="115"/>
    </row>
    <row r="41" spans="1:15" ht="20.100000000000001" customHeight="1">
      <c r="A41">
        <v>0</v>
      </c>
      <c r="B41" s="82" t="s">
        <v>80</v>
      </c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5" ht="20.100000000000001" customHeight="1">
      <c r="A42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5" ht="18" customHeight="1">
      <c r="A43" s="100">
        <v>0</v>
      </c>
      <c r="B43" s="90"/>
      <c r="C43" s="104"/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5" ht="8.25" customHeight="1">
      <c r="A44" s="100">
        <v>0</v>
      </c>
      <c r="B44" s="90"/>
      <c r="C44" s="104"/>
      <c r="D44" s="84"/>
      <c r="E44" s="85"/>
      <c r="F44" s="107"/>
      <c r="G44" s="107"/>
      <c r="H44" s="87"/>
      <c r="I44" s="88"/>
      <c r="J44" s="88"/>
      <c r="K44" s="88"/>
      <c r="L44" s="89"/>
      <c r="M44" s="89"/>
      <c r="N44" s="89"/>
    </row>
    <row r="45" spans="1:15" ht="20.100000000000001" customHeight="1">
      <c r="A45" s="100">
        <v>0</v>
      </c>
      <c r="C45" s="108" t="s">
        <v>79</v>
      </c>
      <c r="D45" s="84"/>
      <c r="E45" s="85"/>
      <c r="F45" s="107"/>
      <c r="G45" s="107"/>
      <c r="H45" s="87"/>
      <c r="I45" s="88"/>
      <c r="J45" s="88"/>
      <c r="K45" s="88"/>
      <c r="L45" s="89"/>
      <c r="M45" s="89"/>
      <c r="N45" s="89"/>
    </row>
    <row r="46" spans="1:15" s="56" customFormat="1">
      <c r="C46" s="186" t="s">
        <v>59</v>
      </c>
      <c r="D46" s="186"/>
      <c r="E46" s="57"/>
      <c r="F46" s="170" t="s">
        <v>81</v>
      </c>
      <c r="G46" s="170"/>
      <c r="H46" s="170"/>
      <c r="I46" s="170"/>
      <c r="J46" s="170"/>
      <c r="K46" s="170"/>
      <c r="L46" s="58" t="s">
        <v>258</v>
      </c>
    </row>
    <row r="47" spans="1:15" s="56" customFormat="1">
      <c r="C47" s="186" t="s">
        <v>61</v>
      </c>
      <c r="D47" s="186"/>
      <c r="E47" s="59" t="s">
        <v>253</v>
      </c>
      <c r="F47" s="187" t="s">
        <v>261</v>
      </c>
      <c r="G47" s="187"/>
      <c r="H47" s="187"/>
      <c r="I47" s="187"/>
      <c r="J47" s="187"/>
      <c r="K47" s="187"/>
      <c r="L47" s="60" t="s">
        <v>62</v>
      </c>
      <c r="M47" s="61" t="s">
        <v>63</v>
      </c>
      <c r="N47" s="61">
        <v>2</v>
      </c>
    </row>
    <row r="48" spans="1:15" s="62" customFormat="1" ht="18.75" customHeight="1">
      <c r="C48" s="63" t="s">
        <v>56</v>
      </c>
      <c r="D48" s="171" t="s">
        <v>262</v>
      </c>
      <c r="E48" s="171"/>
      <c r="F48" s="171"/>
      <c r="G48" s="171"/>
      <c r="H48" s="171"/>
      <c r="I48" s="171"/>
      <c r="J48" s="171"/>
      <c r="K48" s="171"/>
      <c r="L48" s="60" t="s">
        <v>64</v>
      </c>
      <c r="M48" s="60" t="s">
        <v>63</v>
      </c>
      <c r="N48" s="60">
        <v>2</v>
      </c>
    </row>
    <row r="49" spans="1:15" s="62" customFormat="1" ht="18.75" customHeight="1">
      <c r="B49" s="172" t="s">
        <v>274</v>
      </c>
      <c r="C49" s="172"/>
      <c r="D49" s="172"/>
      <c r="E49" s="172"/>
      <c r="F49" s="172"/>
      <c r="G49" s="172"/>
      <c r="H49" s="172"/>
      <c r="I49" s="172"/>
      <c r="J49" s="172"/>
      <c r="K49" s="172"/>
      <c r="L49" s="60" t="s">
        <v>65</v>
      </c>
      <c r="M49" s="60" t="s">
        <v>63</v>
      </c>
      <c r="N49" s="60">
        <v>1</v>
      </c>
    </row>
    <row r="50" spans="1:15" ht="9" customHeight="1"/>
    <row r="51" spans="1:15" ht="15" customHeight="1">
      <c r="B51" s="166" t="s">
        <v>4</v>
      </c>
      <c r="C51" s="167" t="s">
        <v>66</v>
      </c>
      <c r="D51" s="168" t="s">
        <v>9</v>
      </c>
      <c r="E51" s="169" t="s">
        <v>10</v>
      </c>
      <c r="F51" s="167" t="s">
        <v>77</v>
      </c>
      <c r="G51" s="167" t="s">
        <v>78</v>
      </c>
      <c r="H51" s="167" t="s">
        <v>68</v>
      </c>
      <c r="I51" s="167" t="s">
        <v>69</v>
      </c>
      <c r="J51" s="176" t="s">
        <v>58</v>
      </c>
      <c r="K51" s="176"/>
      <c r="L51" s="177" t="s">
        <v>70</v>
      </c>
      <c r="M51" s="178"/>
      <c r="N51" s="179"/>
    </row>
    <row r="52" spans="1:15" ht="27" customHeight="1">
      <c r="B52" s="166"/>
      <c r="C52" s="166"/>
      <c r="D52" s="168"/>
      <c r="E52" s="169"/>
      <c r="F52" s="166"/>
      <c r="G52" s="166"/>
      <c r="H52" s="166"/>
      <c r="I52" s="166"/>
      <c r="J52" s="64" t="s">
        <v>71</v>
      </c>
      <c r="K52" s="64" t="s">
        <v>72</v>
      </c>
      <c r="L52" s="180"/>
      <c r="M52" s="181"/>
      <c r="N52" s="182"/>
    </row>
    <row r="53" spans="1:15" ht="20.100000000000001" customHeight="1">
      <c r="A53">
        <v>21</v>
      </c>
      <c r="B53" s="65">
        <v>1</v>
      </c>
      <c r="C53" s="102">
        <v>1921173813</v>
      </c>
      <c r="D53" s="67" t="s">
        <v>213</v>
      </c>
      <c r="E53" s="68" t="s">
        <v>110</v>
      </c>
      <c r="F53" s="105" t="s">
        <v>204</v>
      </c>
      <c r="G53" s="105" t="s">
        <v>271</v>
      </c>
      <c r="H53" s="69"/>
      <c r="I53" s="70"/>
      <c r="J53" s="70"/>
      <c r="K53" s="70"/>
      <c r="L53" s="183" t="s">
        <v>195</v>
      </c>
      <c r="M53" s="184"/>
      <c r="N53" s="185"/>
      <c r="O53" t="s">
        <v>265</v>
      </c>
    </row>
    <row r="54" spans="1:15" ht="20.100000000000001" customHeight="1">
      <c r="A54">
        <v>22</v>
      </c>
      <c r="B54" s="65">
        <v>2</v>
      </c>
      <c r="C54" s="102">
        <v>1921113050</v>
      </c>
      <c r="D54" s="67" t="s">
        <v>189</v>
      </c>
      <c r="E54" s="68" t="s">
        <v>131</v>
      </c>
      <c r="F54" s="105" t="s">
        <v>204</v>
      </c>
      <c r="G54" s="105" t="s">
        <v>275</v>
      </c>
      <c r="H54" s="69"/>
      <c r="I54" s="70"/>
      <c r="J54" s="70"/>
      <c r="K54" s="70"/>
      <c r="L54" s="173" t="s">
        <v>195</v>
      </c>
      <c r="M54" s="174"/>
      <c r="N54" s="175"/>
      <c r="O54" t="s">
        <v>265</v>
      </c>
    </row>
    <row r="55" spans="1:15" ht="20.100000000000001" customHeight="1">
      <c r="A55">
        <v>23</v>
      </c>
      <c r="B55" s="65">
        <v>3</v>
      </c>
      <c r="C55" s="102">
        <v>2021178302</v>
      </c>
      <c r="D55" s="67" t="s">
        <v>153</v>
      </c>
      <c r="E55" s="68" t="s">
        <v>111</v>
      </c>
      <c r="F55" s="105" t="s">
        <v>204</v>
      </c>
      <c r="G55" s="105" t="s">
        <v>269</v>
      </c>
      <c r="H55" s="69"/>
      <c r="I55" s="70"/>
      <c r="J55" s="70"/>
      <c r="K55" s="70"/>
      <c r="L55" s="173" t="s">
        <v>195</v>
      </c>
      <c r="M55" s="174"/>
      <c r="N55" s="175"/>
      <c r="O55" t="s">
        <v>265</v>
      </c>
    </row>
    <row r="56" spans="1:15" ht="20.100000000000001" customHeight="1">
      <c r="A56">
        <v>24</v>
      </c>
      <c r="B56" s="65">
        <v>4</v>
      </c>
      <c r="C56" s="102">
        <v>1921170858</v>
      </c>
      <c r="D56" s="67" t="s">
        <v>171</v>
      </c>
      <c r="E56" s="68" t="s">
        <v>93</v>
      </c>
      <c r="F56" s="105" t="s">
        <v>204</v>
      </c>
      <c r="G56" s="105" t="s">
        <v>271</v>
      </c>
      <c r="H56" s="69"/>
      <c r="I56" s="70"/>
      <c r="J56" s="70"/>
      <c r="K56" s="70"/>
      <c r="L56" s="173" t="s">
        <v>195</v>
      </c>
      <c r="M56" s="174"/>
      <c r="N56" s="175"/>
      <c r="O56" t="s">
        <v>265</v>
      </c>
    </row>
    <row r="57" spans="1:15" ht="20.100000000000001" customHeight="1">
      <c r="A57">
        <v>25</v>
      </c>
      <c r="B57" s="65">
        <v>5</v>
      </c>
      <c r="C57" s="102">
        <v>2021178286</v>
      </c>
      <c r="D57" s="67" t="s">
        <v>185</v>
      </c>
      <c r="E57" s="68" t="s">
        <v>114</v>
      </c>
      <c r="F57" s="105" t="s">
        <v>204</v>
      </c>
      <c r="G57" s="105" t="s">
        <v>269</v>
      </c>
      <c r="H57" s="69"/>
      <c r="I57" s="70"/>
      <c r="J57" s="70"/>
      <c r="K57" s="70"/>
      <c r="L57" s="173" t="s">
        <v>195</v>
      </c>
      <c r="M57" s="174"/>
      <c r="N57" s="175"/>
      <c r="O57" t="s">
        <v>265</v>
      </c>
    </row>
    <row r="58" spans="1:15" ht="20.100000000000001" customHeight="1">
      <c r="A58">
        <v>26</v>
      </c>
      <c r="B58" s="65">
        <v>6</v>
      </c>
      <c r="C58" s="102">
        <v>1921167866</v>
      </c>
      <c r="D58" s="67" t="s">
        <v>198</v>
      </c>
      <c r="E58" s="68" t="s">
        <v>169</v>
      </c>
      <c r="F58" s="105" t="s">
        <v>204</v>
      </c>
      <c r="G58" s="105" t="s">
        <v>271</v>
      </c>
      <c r="H58" s="69"/>
      <c r="I58" s="70"/>
      <c r="J58" s="70"/>
      <c r="K58" s="70"/>
      <c r="L58" s="173" t="s">
        <v>267</v>
      </c>
      <c r="M58" s="174"/>
      <c r="N58" s="175"/>
      <c r="O58" t="s">
        <v>265</v>
      </c>
    </row>
    <row r="59" spans="1:15" ht="20.100000000000001" customHeight="1">
      <c r="A59">
        <v>27</v>
      </c>
      <c r="B59" s="65">
        <v>7</v>
      </c>
      <c r="C59" s="102">
        <v>2020172929</v>
      </c>
      <c r="D59" s="67" t="s">
        <v>200</v>
      </c>
      <c r="E59" s="68" t="s">
        <v>105</v>
      </c>
      <c r="F59" s="105" t="s">
        <v>214</v>
      </c>
      <c r="G59" s="105" t="s">
        <v>269</v>
      </c>
      <c r="H59" s="69"/>
      <c r="I59" s="70"/>
      <c r="J59" s="70"/>
      <c r="K59" s="70"/>
      <c r="L59" s="173" t="s">
        <v>195</v>
      </c>
      <c r="M59" s="174"/>
      <c r="N59" s="175"/>
      <c r="O59" t="s">
        <v>265</v>
      </c>
    </row>
    <row r="60" spans="1:15" ht="20.100000000000001" customHeight="1">
      <c r="A60">
        <v>28</v>
      </c>
      <c r="B60" s="65">
        <v>8</v>
      </c>
      <c r="C60" s="102">
        <v>1921173820</v>
      </c>
      <c r="D60" s="67" t="s">
        <v>215</v>
      </c>
      <c r="E60" s="68" t="s">
        <v>98</v>
      </c>
      <c r="F60" s="105" t="s">
        <v>214</v>
      </c>
      <c r="G60" s="105" t="s">
        <v>271</v>
      </c>
      <c r="H60" s="69"/>
      <c r="I60" s="70"/>
      <c r="J60" s="70"/>
      <c r="K60" s="70"/>
      <c r="L60" s="173" t="s">
        <v>195</v>
      </c>
      <c r="M60" s="174"/>
      <c r="N60" s="175"/>
      <c r="O60" t="s">
        <v>265</v>
      </c>
    </row>
    <row r="61" spans="1:15" ht="20.100000000000001" customHeight="1">
      <c r="A61">
        <v>29</v>
      </c>
      <c r="B61" s="65">
        <v>9</v>
      </c>
      <c r="C61" s="102">
        <v>2021154787</v>
      </c>
      <c r="D61" s="67" t="s">
        <v>148</v>
      </c>
      <c r="E61" s="68" t="s">
        <v>97</v>
      </c>
      <c r="F61" s="105" t="s">
        <v>214</v>
      </c>
      <c r="G61" s="105" t="s">
        <v>264</v>
      </c>
      <c r="H61" s="69"/>
      <c r="I61" s="70"/>
      <c r="J61" s="70"/>
      <c r="K61" s="70"/>
      <c r="L61" s="173" t="s">
        <v>195</v>
      </c>
      <c r="M61" s="174"/>
      <c r="N61" s="175"/>
      <c r="O61" t="s">
        <v>265</v>
      </c>
    </row>
    <row r="62" spans="1:15" ht="20.100000000000001" customHeight="1">
      <c r="A62">
        <v>30</v>
      </c>
      <c r="B62" s="65">
        <v>10</v>
      </c>
      <c r="C62" s="102">
        <v>2021177928</v>
      </c>
      <c r="D62" s="67" t="s">
        <v>168</v>
      </c>
      <c r="E62" s="68" t="s">
        <v>165</v>
      </c>
      <c r="F62" s="105" t="s">
        <v>214</v>
      </c>
      <c r="G62" s="105" t="s">
        <v>269</v>
      </c>
      <c r="H62" s="69"/>
      <c r="I62" s="70"/>
      <c r="J62" s="70"/>
      <c r="K62" s="70"/>
      <c r="L62" s="173" t="s">
        <v>195</v>
      </c>
      <c r="M62" s="174"/>
      <c r="N62" s="175"/>
      <c r="O62" t="s">
        <v>265</v>
      </c>
    </row>
    <row r="63" spans="1:15" ht="20.100000000000001" customHeight="1">
      <c r="A63">
        <v>31</v>
      </c>
      <c r="B63" s="65">
        <v>11</v>
      </c>
      <c r="C63" s="102">
        <v>1921163734</v>
      </c>
      <c r="D63" s="67" t="s">
        <v>163</v>
      </c>
      <c r="E63" s="68" t="s">
        <v>101</v>
      </c>
      <c r="F63" s="105" t="s">
        <v>214</v>
      </c>
      <c r="G63" s="105" t="s">
        <v>272</v>
      </c>
      <c r="H63" s="69"/>
      <c r="I63" s="70"/>
      <c r="J63" s="70"/>
      <c r="K63" s="70"/>
      <c r="L63" s="173" t="s">
        <v>267</v>
      </c>
      <c r="M63" s="174"/>
      <c r="N63" s="175"/>
      <c r="O63" t="s">
        <v>265</v>
      </c>
    </row>
    <row r="64" spans="1:15" ht="20.100000000000001" customHeight="1">
      <c r="A64">
        <v>32</v>
      </c>
      <c r="B64" s="65">
        <v>12</v>
      </c>
      <c r="C64" s="102">
        <v>2021177560</v>
      </c>
      <c r="D64" s="67" t="s">
        <v>216</v>
      </c>
      <c r="E64" s="68" t="s">
        <v>118</v>
      </c>
      <c r="F64" s="105" t="s">
        <v>214</v>
      </c>
      <c r="G64" s="105" t="s">
        <v>269</v>
      </c>
      <c r="H64" s="69"/>
      <c r="I64" s="70"/>
      <c r="J64" s="70"/>
      <c r="K64" s="70"/>
      <c r="L64" s="173" t="s">
        <v>195</v>
      </c>
      <c r="M64" s="174"/>
      <c r="N64" s="175"/>
      <c r="O64" t="s">
        <v>265</v>
      </c>
    </row>
    <row r="65" spans="1:15" ht="20.100000000000001" customHeight="1">
      <c r="A65">
        <v>33</v>
      </c>
      <c r="B65" s="65">
        <v>13</v>
      </c>
      <c r="C65" s="102">
        <v>2021434095</v>
      </c>
      <c r="D65" s="67" t="s">
        <v>217</v>
      </c>
      <c r="E65" s="68" t="s">
        <v>118</v>
      </c>
      <c r="F65" s="105" t="s">
        <v>214</v>
      </c>
      <c r="G65" s="105" t="s">
        <v>269</v>
      </c>
      <c r="H65" s="69"/>
      <c r="I65" s="70"/>
      <c r="J65" s="70"/>
      <c r="K65" s="70"/>
      <c r="L65" s="173" t="s">
        <v>195</v>
      </c>
      <c r="M65" s="174"/>
      <c r="N65" s="175"/>
      <c r="O65" t="s">
        <v>265</v>
      </c>
    </row>
    <row r="66" spans="1:15" ht="20.100000000000001" customHeight="1">
      <c r="A66">
        <v>34</v>
      </c>
      <c r="B66" s="65">
        <v>14</v>
      </c>
      <c r="C66" s="102">
        <v>2021174551</v>
      </c>
      <c r="D66" s="67" t="s">
        <v>182</v>
      </c>
      <c r="E66" s="68" t="s">
        <v>146</v>
      </c>
      <c r="F66" s="105" t="s">
        <v>214</v>
      </c>
      <c r="G66" s="105" t="s">
        <v>269</v>
      </c>
      <c r="H66" s="69"/>
      <c r="I66" s="70"/>
      <c r="J66" s="70"/>
      <c r="K66" s="70"/>
      <c r="L66" s="173" t="s">
        <v>195</v>
      </c>
      <c r="M66" s="174"/>
      <c r="N66" s="175"/>
      <c r="O66" t="s">
        <v>265</v>
      </c>
    </row>
    <row r="67" spans="1:15" ht="20.100000000000001" customHeight="1">
      <c r="A67">
        <v>35</v>
      </c>
      <c r="B67" s="65">
        <v>15</v>
      </c>
      <c r="C67" s="102">
        <v>1920161852</v>
      </c>
      <c r="D67" s="67" t="s">
        <v>181</v>
      </c>
      <c r="E67" s="68" t="s">
        <v>160</v>
      </c>
      <c r="F67" s="105" t="s">
        <v>214</v>
      </c>
      <c r="G67" s="105" t="s">
        <v>272</v>
      </c>
      <c r="H67" s="69"/>
      <c r="I67" s="70"/>
      <c r="J67" s="70"/>
      <c r="K67" s="70"/>
      <c r="L67" s="173" t="s">
        <v>195</v>
      </c>
      <c r="M67" s="174"/>
      <c r="N67" s="175"/>
      <c r="O67" t="s">
        <v>265</v>
      </c>
    </row>
    <row r="68" spans="1:15" ht="20.100000000000001" customHeight="1">
      <c r="A68">
        <v>36</v>
      </c>
      <c r="B68" s="65">
        <v>16</v>
      </c>
      <c r="C68" s="102">
        <v>1921173849</v>
      </c>
      <c r="D68" s="67" t="s">
        <v>218</v>
      </c>
      <c r="E68" s="68" t="s">
        <v>126</v>
      </c>
      <c r="F68" s="105" t="s">
        <v>214</v>
      </c>
      <c r="G68" s="105" t="s">
        <v>271</v>
      </c>
      <c r="H68" s="69"/>
      <c r="I68" s="70"/>
      <c r="J68" s="70"/>
      <c r="K68" s="70"/>
      <c r="L68" s="173" t="s">
        <v>195</v>
      </c>
      <c r="M68" s="174"/>
      <c r="N68" s="175"/>
      <c r="O68" t="s">
        <v>265</v>
      </c>
    </row>
    <row r="69" spans="1:15" ht="20.100000000000001" customHeight="1">
      <c r="A69">
        <v>37</v>
      </c>
      <c r="B69" s="65">
        <v>17</v>
      </c>
      <c r="C69" s="102">
        <v>1921246663</v>
      </c>
      <c r="D69" s="67" t="s">
        <v>166</v>
      </c>
      <c r="E69" s="68" t="s">
        <v>124</v>
      </c>
      <c r="F69" s="105" t="s">
        <v>214</v>
      </c>
      <c r="G69" s="105" t="s">
        <v>272</v>
      </c>
      <c r="H69" s="69"/>
      <c r="I69" s="70"/>
      <c r="J69" s="70"/>
      <c r="K69" s="70"/>
      <c r="L69" s="173" t="s">
        <v>267</v>
      </c>
      <c r="M69" s="174"/>
      <c r="N69" s="175"/>
      <c r="O69" t="s">
        <v>265</v>
      </c>
    </row>
    <row r="70" spans="1:15" ht="20.100000000000001" customHeight="1">
      <c r="A70">
        <v>38</v>
      </c>
      <c r="B70" s="65">
        <v>18</v>
      </c>
      <c r="C70" s="102">
        <v>1921173810</v>
      </c>
      <c r="D70" s="67" t="s">
        <v>219</v>
      </c>
      <c r="E70" s="68" t="s">
        <v>94</v>
      </c>
      <c r="F70" s="105" t="s">
        <v>214</v>
      </c>
      <c r="G70" s="105" t="s">
        <v>271</v>
      </c>
      <c r="H70" s="69"/>
      <c r="I70" s="70"/>
      <c r="J70" s="70"/>
      <c r="K70" s="70"/>
      <c r="L70" s="173" t="s">
        <v>195</v>
      </c>
      <c r="M70" s="174"/>
      <c r="N70" s="175"/>
      <c r="O70" t="s">
        <v>265</v>
      </c>
    </row>
    <row r="71" spans="1:15" ht="20.100000000000001" customHeight="1">
      <c r="A71">
        <v>39</v>
      </c>
      <c r="B71" s="65">
        <v>19</v>
      </c>
      <c r="C71" s="102">
        <v>2021177921</v>
      </c>
      <c r="D71" s="67" t="s">
        <v>220</v>
      </c>
      <c r="E71" s="68" t="s">
        <v>94</v>
      </c>
      <c r="F71" s="105" t="s">
        <v>214</v>
      </c>
      <c r="G71" s="105" t="s">
        <v>269</v>
      </c>
      <c r="H71" s="69"/>
      <c r="I71" s="70"/>
      <c r="J71" s="70"/>
      <c r="K71" s="70"/>
      <c r="L71" s="173" t="s">
        <v>195</v>
      </c>
      <c r="M71" s="174"/>
      <c r="N71" s="175"/>
      <c r="O71" t="s">
        <v>265</v>
      </c>
    </row>
    <row r="72" spans="1:15" ht="20.100000000000001" customHeight="1">
      <c r="A72">
        <v>40</v>
      </c>
      <c r="B72" s="65">
        <v>20</v>
      </c>
      <c r="C72" s="102">
        <v>1921173889</v>
      </c>
      <c r="D72" s="67" t="s">
        <v>180</v>
      </c>
      <c r="E72" s="68" t="s">
        <v>147</v>
      </c>
      <c r="F72" s="105" t="s">
        <v>214</v>
      </c>
      <c r="G72" s="105" t="s">
        <v>271</v>
      </c>
      <c r="H72" s="69"/>
      <c r="I72" s="70"/>
      <c r="J72" s="70"/>
      <c r="K72" s="70"/>
      <c r="L72" s="173" t="s">
        <v>195</v>
      </c>
      <c r="M72" s="174"/>
      <c r="N72" s="175"/>
      <c r="O72" t="s">
        <v>265</v>
      </c>
    </row>
    <row r="73" spans="1:15" ht="20.100000000000001" customHeight="1">
      <c r="A73">
        <v>0</v>
      </c>
      <c r="B73" s="65">
        <v>21</v>
      </c>
      <c r="C73" s="102" t="s">
        <v>195</v>
      </c>
      <c r="D73" s="67" t="s">
        <v>195</v>
      </c>
      <c r="E73" s="68" t="s">
        <v>195</v>
      </c>
      <c r="F73" s="105" t="s">
        <v>195</v>
      </c>
      <c r="G73" s="105" t="s">
        <v>195</v>
      </c>
      <c r="H73" s="69"/>
      <c r="I73" s="70"/>
      <c r="J73" s="70"/>
      <c r="K73" s="70"/>
      <c r="L73" s="173" t="s">
        <v>195</v>
      </c>
      <c r="M73" s="174"/>
      <c r="N73" s="175"/>
      <c r="O73" t="s">
        <v>265</v>
      </c>
    </row>
    <row r="74" spans="1:15" ht="20.100000000000001" customHeight="1">
      <c r="A74">
        <v>0</v>
      </c>
      <c r="B74" s="65">
        <v>22</v>
      </c>
      <c r="C74" s="102" t="s">
        <v>195</v>
      </c>
      <c r="D74" s="67" t="s">
        <v>195</v>
      </c>
      <c r="E74" s="68" t="s">
        <v>195</v>
      </c>
      <c r="F74" s="105" t="s">
        <v>195</v>
      </c>
      <c r="G74" s="105" t="s">
        <v>195</v>
      </c>
      <c r="H74" s="69"/>
      <c r="I74" s="70"/>
      <c r="J74" s="70"/>
      <c r="K74" s="70"/>
      <c r="L74" s="173" t="s">
        <v>195</v>
      </c>
      <c r="M74" s="174"/>
      <c r="N74" s="175"/>
      <c r="O74" t="s">
        <v>265</v>
      </c>
    </row>
    <row r="75" spans="1:15" ht="20.100000000000001" customHeight="1">
      <c r="A75">
        <v>0</v>
      </c>
      <c r="B75" s="65">
        <v>23</v>
      </c>
      <c r="C75" s="102" t="s">
        <v>195</v>
      </c>
      <c r="D75" s="67" t="s">
        <v>195</v>
      </c>
      <c r="E75" s="68" t="s">
        <v>195</v>
      </c>
      <c r="F75" s="105" t="s">
        <v>195</v>
      </c>
      <c r="G75" s="105" t="s">
        <v>195</v>
      </c>
      <c r="H75" s="69"/>
      <c r="I75" s="70"/>
      <c r="J75" s="70"/>
      <c r="K75" s="70"/>
      <c r="L75" s="173" t="s">
        <v>195</v>
      </c>
      <c r="M75" s="174"/>
      <c r="N75" s="175"/>
      <c r="O75" t="s">
        <v>265</v>
      </c>
    </row>
    <row r="76" spans="1:15" ht="20.100000000000001" customHeight="1">
      <c r="A76">
        <v>0</v>
      </c>
      <c r="B76" s="65">
        <v>24</v>
      </c>
      <c r="C76" s="102" t="s">
        <v>195</v>
      </c>
      <c r="D76" s="67" t="s">
        <v>195</v>
      </c>
      <c r="E76" s="68" t="s">
        <v>195</v>
      </c>
      <c r="F76" s="105" t="s">
        <v>195</v>
      </c>
      <c r="G76" s="105" t="s">
        <v>195</v>
      </c>
      <c r="H76" s="69"/>
      <c r="I76" s="70"/>
      <c r="J76" s="70"/>
      <c r="K76" s="70"/>
      <c r="L76" s="173" t="s">
        <v>195</v>
      </c>
      <c r="M76" s="174"/>
      <c r="N76" s="175"/>
      <c r="O76" t="s">
        <v>265</v>
      </c>
    </row>
    <row r="77" spans="1:15" ht="20.100000000000001" customHeight="1">
      <c r="A77">
        <v>0</v>
      </c>
      <c r="B77" s="65">
        <v>25</v>
      </c>
      <c r="C77" s="102" t="s">
        <v>195</v>
      </c>
      <c r="D77" s="67" t="s">
        <v>195</v>
      </c>
      <c r="E77" s="68" t="s">
        <v>195</v>
      </c>
      <c r="F77" s="105" t="s">
        <v>195</v>
      </c>
      <c r="G77" s="105" t="s">
        <v>195</v>
      </c>
      <c r="H77" s="69"/>
      <c r="I77" s="70"/>
      <c r="J77" s="70"/>
      <c r="K77" s="70"/>
      <c r="L77" s="173" t="s">
        <v>195</v>
      </c>
      <c r="M77" s="174"/>
      <c r="N77" s="175"/>
      <c r="O77" t="s">
        <v>265</v>
      </c>
    </row>
    <row r="78" spans="1:15" ht="20.100000000000001" customHeight="1">
      <c r="A78">
        <v>0</v>
      </c>
      <c r="B78" s="65">
        <v>26</v>
      </c>
      <c r="C78" s="102" t="s">
        <v>195</v>
      </c>
      <c r="D78" s="67" t="s">
        <v>195</v>
      </c>
      <c r="E78" s="68" t="s">
        <v>195</v>
      </c>
      <c r="F78" s="105" t="s">
        <v>195</v>
      </c>
      <c r="G78" s="105" t="s">
        <v>195</v>
      </c>
      <c r="H78" s="69"/>
      <c r="I78" s="70"/>
      <c r="J78" s="70"/>
      <c r="K78" s="70"/>
      <c r="L78" s="173" t="s">
        <v>195</v>
      </c>
      <c r="M78" s="174"/>
      <c r="N78" s="175"/>
      <c r="O78" t="s">
        <v>265</v>
      </c>
    </row>
    <row r="79" spans="1:15" ht="20.100000000000001" customHeight="1">
      <c r="A79">
        <v>0</v>
      </c>
      <c r="B79" s="65">
        <v>27</v>
      </c>
      <c r="C79" s="102" t="s">
        <v>195</v>
      </c>
      <c r="D79" s="67" t="s">
        <v>195</v>
      </c>
      <c r="E79" s="68" t="s">
        <v>195</v>
      </c>
      <c r="F79" s="105" t="s">
        <v>195</v>
      </c>
      <c r="G79" s="105" t="s">
        <v>195</v>
      </c>
      <c r="H79" s="69"/>
      <c r="I79" s="70"/>
      <c r="J79" s="70"/>
      <c r="K79" s="70"/>
      <c r="L79" s="173" t="s">
        <v>195</v>
      </c>
      <c r="M79" s="174"/>
      <c r="N79" s="175"/>
      <c r="O79" t="s">
        <v>265</v>
      </c>
    </row>
    <row r="80" spans="1:15" ht="20.100000000000001" customHeight="1">
      <c r="A80">
        <v>0</v>
      </c>
      <c r="B80" s="65">
        <v>28</v>
      </c>
      <c r="C80" s="102" t="s">
        <v>195</v>
      </c>
      <c r="D80" s="67" t="s">
        <v>195</v>
      </c>
      <c r="E80" s="68" t="s">
        <v>195</v>
      </c>
      <c r="F80" s="105" t="s">
        <v>195</v>
      </c>
      <c r="G80" s="105" t="s">
        <v>195</v>
      </c>
      <c r="H80" s="69"/>
      <c r="I80" s="70"/>
      <c r="J80" s="70"/>
      <c r="K80" s="70"/>
      <c r="L80" s="173" t="s">
        <v>195</v>
      </c>
      <c r="M80" s="174"/>
      <c r="N80" s="175"/>
      <c r="O80" t="s">
        <v>265</v>
      </c>
    </row>
    <row r="81" spans="1:15" ht="20.100000000000001" customHeight="1">
      <c r="A81">
        <v>0</v>
      </c>
      <c r="B81" s="65">
        <v>29</v>
      </c>
      <c r="C81" s="102" t="s">
        <v>195</v>
      </c>
      <c r="D81" s="67" t="s">
        <v>195</v>
      </c>
      <c r="E81" s="68" t="s">
        <v>195</v>
      </c>
      <c r="F81" s="105" t="s">
        <v>195</v>
      </c>
      <c r="G81" s="105" t="s">
        <v>195</v>
      </c>
      <c r="H81" s="69"/>
      <c r="I81" s="70"/>
      <c r="J81" s="70"/>
      <c r="K81" s="70"/>
      <c r="L81" s="173" t="s">
        <v>195</v>
      </c>
      <c r="M81" s="174"/>
      <c r="N81" s="175"/>
      <c r="O81" t="s">
        <v>265</v>
      </c>
    </row>
    <row r="82" spans="1:15" ht="20.100000000000001" customHeight="1">
      <c r="A82">
        <v>0</v>
      </c>
      <c r="B82" s="72">
        <v>30</v>
      </c>
      <c r="C82" s="102" t="s">
        <v>195</v>
      </c>
      <c r="D82" s="67" t="s">
        <v>195</v>
      </c>
      <c r="E82" s="68" t="s">
        <v>195</v>
      </c>
      <c r="F82" s="105" t="s">
        <v>195</v>
      </c>
      <c r="G82" s="105" t="s">
        <v>195</v>
      </c>
      <c r="H82" s="73"/>
      <c r="I82" s="74"/>
      <c r="J82" s="74"/>
      <c r="K82" s="74"/>
      <c r="L82" s="173" t="s">
        <v>195</v>
      </c>
      <c r="M82" s="174"/>
      <c r="N82" s="175"/>
      <c r="O82" t="s">
        <v>265</v>
      </c>
    </row>
    <row r="83" spans="1:15" ht="23.25" customHeight="1">
      <c r="A83">
        <v>0</v>
      </c>
      <c r="B83" s="75" t="s">
        <v>73</v>
      </c>
      <c r="C83" s="103"/>
      <c r="D83" s="77"/>
      <c r="E83" s="78"/>
      <c r="F83" s="106"/>
      <c r="G83" s="106"/>
      <c r="H83" s="80"/>
      <c r="I83" s="81"/>
      <c r="J83" s="81"/>
      <c r="K83" s="81"/>
      <c r="L83" s="115"/>
      <c r="M83" s="115"/>
      <c r="N83" s="115"/>
    </row>
    <row r="84" spans="1:15" ht="20.100000000000001" customHeight="1">
      <c r="A84">
        <v>0</v>
      </c>
      <c r="B84" s="82" t="s">
        <v>80</v>
      </c>
      <c r="C84" s="104"/>
      <c r="D84" s="84"/>
      <c r="E84" s="85"/>
      <c r="F84" s="107"/>
      <c r="G84" s="107"/>
      <c r="H84" s="87"/>
      <c r="I84" s="88"/>
      <c r="J84" s="88"/>
      <c r="K84" s="88"/>
      <c r="L84" s="89"/>
      <c r="M84" s="89"/>
      <c r="N84" s="89"/>
    </row>
    <row r="85" spans="1:15" ht="20.100000000000001" customHeight="1">
      <c r="A85">
        <v>0</v>
      </c>
      <c r="B85" s="90"/>
      <c r="C85" s="104"/>
      <c r="D85" s="84"/>
      <c r="E85" s="85"/>
      <c r="F85" s="107"/>
      <c r="G85" s="107"/>
      <c r="H85" s="87"/>
      <c r="I85" s="88"/>
      <c r="J85" s="88"/>
      <c r="K85" s="88"/>
      <c r="L85" s="89"/>
      <c r="M85" s="89"/>
      <c r="N85" s="89"/>
    </row>
    <row r="86" spans="1:15" ht="18" customHeight="1">
      <c r="A86" s="100">
        <v>0</v>
      </c>
      <c r="B86" s="90"/>
      <c r="C86" s="104"/>
      <c r="D86" s="84"/>
      <c r="E86" s="85"/>
      <c r="F86" s="107"/>
      <c r="G86" s="107"/>
      <c r="H86" s="87"/>
      <c r="I86" s="88"/>
      <c r="J86" s="88"/>
      <c r="K86" s="88"/>
      <c r="L86" s="89"/>
      <c r="M86" s="89"/>
      <c r="N86" s="89"/>
    </row>
    <row r="87" spans="1:15" ht="8.25" customHeight="1">
      <c r="A87" s="100">
        <v>0</v>
      </c>
      <c r="B87" s="90"/>
      <c r="C87" s="104"/>
      <c r="D87" s="84"/>
      <c r="E87" s="85"/>
      <c r="F87" s="107"/>
      <c r="G87" s="107"/>
      <c r="H87" s="87"/>
      <c r="I87" s="88"/>
      <c r="J87" s="88"/>
      <c r="K87" s="88"/>
      <c r="L87" s="89"/>
      <c r="M87" s="89"/>
      <c r="N87" s="89"/>
    </row>
    <row r="88" spans="1:15" ht="20.100000000000001" customHeight="1">
      <c r="A88" s="100">
        <v>0</v>
      </c>
      <c r="C88" s="108" t="s">
        <v>79</v>
      </c>
      <c r="D88" s="84"/>
      <c r="E88" s="85"/>
      <c r="F88" s="107"/>
      <c r="G88" s="107"/>
      <c r="H88" s="87"/>
      <c r="I88" s="88"/>
      <c r="J88" s="88"/>
      <c r="K88" s="88"/>
      <c r="L88" s="89"/>
      <c r="M88" s="89"/>
      <c r="N88" s="89"/>
    </row>
    <row r="89" spans="1:15" s="56" customFormat="1">
      <c r="C89" s="186" t="s">
        <v>59</v>
      </c>
      <c r="D89" s="186"/>
      <c r="E89" s="57"/>
      <c r="F89" s="170" t="s">
        <v>81</v>
      </c>
      <c r="G89" s="170"/>
      <c r="H89" s="170"/>
      <c r="I89" s="170"/>
      <c r="J89" s="170"/>
      <c r="K89" s="170"/>
      <c r="L89" s="58" t="s">
        <v>259</v>
      </c>
    </row>
    <row r="90" spans="1:15" s="56" customFormat="1">
      <c r="C90" s="186" t="s">
        <v>61</v>
      </c>
      <c r="D90" s="186"/>
      <c r="E90" s="59" t="s">
        <v>254</v>
      </c>
      <c r="F90" s="187" t="s">
        <v>261</v>
      </c>
      <c r="G90" s="187"/>
      <c r="H90" s="187"/>
      <c r="I90" s="187"/>
      <c r="J90" s="187"/>
      <c r="K90" s="187"/>
      <c r="L90" s="60" t="s">
        <v>62</v>
      </c>
      <c r="M90" s="61" t="s">
        <v>63</v>
      </c>
      <c r="N90" s="61">
        <v>2</v>
      </c>
    </row>
    <row r="91" spans="1:15" s="62" customFormat="1" ht="18.75" customHeight="1">
      <c r="C91" s="63" t="s">
        <v>276</v>
      </c>
      <c r="D91" s="171" t="s">
        <v>262</v>
      </c>
      <c r="E91" s="171"/>
      <c r="F91" s="171"/>
      <c r="G91" s="171"/>
      <c r="H91" s="171"/>
      <c r="I91" s="171"/>
      <c r="J91" s="171"/>
      <c r="K91" s="171"/>
      <c r="L91" s="60" t="s">
        <v>64</v>
      </c>
      <c r="M91" s="60" t="s">
        <v>63</v>
      </c>
      <c r="N91" s="60">
        <v>2</v>
      </c>
    </row>
    <row r="92" spans="1:15" s="62" customFormat="1" ht="18.75" customHeight="1">
      <c r="B92" s="172" t="s">
        <v>277</v>
      </c>
      <c r="C92" s="172"/>
      <c r="D92" s="172"/>
      <c r="E92" s="172"/>
      <c r="F92" s="172"/>
      <c r="G92" s="172"/>
      <c r="H92" s="172"/>
      <c r="I92" s="172"/>
      <c r="J92" s="172"/>
      <c r="K92" s="172"/>
      <c r="L92" s="60" t="s">
        <v>65</v>
      </c>
      <c r="M92" s="60" t="s">
        <v>63</v>
      </c>
      <c r="N92" s="60">
        <v>1</v>
      </c>
    </row>
    <row r="93" spans="1:15" ht="9" customHeight="1"/>
    <row r="94" spans="1:15" ht="15" customHeight="1">
      <c r="B94" s="166" t="s">
        <v>4</v>
      </c>
      <c r="C94" s="167" t="s">
        <v>66</v>
      </c>
      <c r="D94" s="168" t="s">
        <v>9</v>
      </c>
      <c r="E94" s="169" t="s">
        <v>10</v>
      </c>
      <c r="F94" s="167" t="s">
        <v>77</v>
      </c>
      <c r="G94" s="167" t="s">
        <v>78</v>
      </c>
      <c r="H94" s="167" t="s">
        <v>68</v>
      </c>
      <c r="I94" s="167" t="s">
        <v>69</v>
      </c>
      <c r="J94" s="176" t="s">
        <v>58</v>
      </c>
      <c r="K94" s="176"/>
      <c r="L94" s="177" t="s">
        <v>70</v>
      </c>
      <c r="M94" s="178"/>
      <c r="N94" s="179"/>
    </row>
    <row r="95" spans="1:15" ht="27" customHeight="1">
      <c r="B95" s="166"/>
      <c r="C95" s="166"/>
      <c r="D95" s="168"/>
      <c r="E95" s="169"/>
      <c r="F95" s="166"/>
      <c r="G95" s="166"/>
      <c r="H95" s="166"/>
      <c r="I95" s="166"/>
      <c r="J95" s="64" t="s">
        <v>71</v>
      </c>
      <c r="K95" s="64" t="s">
        <v>72</v>
      </c>
      <c r="L95" s="180"/>
      <c r="M95" s="181"/>
      <c r="N95" s="182"/>
    </row>
    <row r="96" spans="1:15" ht="20.100000000000001" customHeight="1">
      <c r="A96">
        <v>41</v>
      </c>
      <c r="B96" s="65">
        <v>1</v>
      </c>
      <c r="C96" s="102">
        <v>2020172771</v>
      </c>
      <c r="D96" s="67" t="s">
        <v>221</v>
      </c>
      <c r="E96" s="68" t="s">
        <v>106</v>
      </c>
      <c r="F96" s="105" t="s">
        <v>214</v>
      </c>
      <c r="G96" s="105" t="s">
        <v>269</v>
      </c>
      <c r="H96" s="69"/>
      <c r="I96" s="70"/>
      <c r="J96" s="70"/>
      <c r="K96" s="70"/>
      <c r="L96" s="183" t="s">
        <v>195</v>
      </c>
      <c r="M96" s="184"/>
      <c r="N96" s="185"/>
      <c r="O96" t="s">
        <v>265</v>
      </c>
    </row>
    <row r="97" spans="1:15" ht="20.100000000000001" customHeight="1">
      <c r="A97">
        <v>42</v>
      </c>
      <c r="B97" s="65">
        <v>2</v>
      </c>
      <c r="C97" s="102">
        <v>2021176438</v>
      </c>
      <c r="D97" s="67" t="s">
        <v>156</v>
      </c>
      <c r="E97" s="68" t="s">
        <v>108</v>
      </c>
      <c r="F97" s="105" t="s">
        <v>214</v>
      </c>
      <c r="G97" s="105" t="s">
        <v>269</v>
      </c>
      <c r="H97" s="69"/>
      <c r="I97" s="70"/>
      <c r="J97" s="70"/>
      <c r="K97" s="70"/>
      <c r="L97" s="173" t="s">
        <v>195</v>
      </c>
      <c r="M97" s="174"/>
      <c r="N97" s="175"/>
      <c r="O97" t="s">
        <v>265</v>
      </c>
    </row>
    <row r="98" spans="1:15" ht="20.100000000000001" customHeight="1">
      <c r="A98">
        <v>43</v>
      </c>
      <c r="B98" s="65">
        <v>3</v>
      </c>
      <c r="C98" s="102">
        <v>2021173989</v>
      </c>
      <c r="D98" s="67" t="s">
        <v>222</v>
      </c>
      <c r="E98" s="68" t="s">
        <v>102</v>
      </c>
      <c r="F98" s="105" t="s">
        <v>214</v>
      </c>
      <c r="G98" s="105" t="s">
        <v>269</v>
      </c>
      <c r="H98" s="69"/>
      <c r="I98" s="70"/>
      <c r="J98" s="70"/>
      <c r="K98" s="70"/>
      <c r="L98" s="173" t="s">
        <v>195</v>
      </c>
      <c r="M98" s="174"/>
      <c r="N98" s="175"/>
      <c r="O98" t="s">
        <v>265</v>
      </c>
    </row>
    <row r="99" spans="1:15" ht="20.100000000000001" customHeight="1">
      <c r="A99">
        <v>44</v>
      </c>
      <c r="B99" s="65">
        <v>4</v>
      </c>
      <c r="C99" s="102">
        <v>1811125559</v>
      </c>
      <c r="D99" s="67" t="s">
        <v>191</v>
      </c>
      <c r="E99" s="68" t="s">
        <v>127</v>
      </c>
      <c r="F99" s="105" t="s">
        <v>214</v>
      </c>
      <c r="G99" s="105" t="s">
        <v>272</v>
      </c>
      <c r="H99" s="69"/>
      <c r="I99" s="70"/>
      <c r="J99" s="70"/>
      <c r="K99" s="70"/>
      <c r="L99" s="173" t="s">
        <v>267</v>
      </c>
      <c r="M99" s="174"/>
      <c r="N99" s="175"/>
      <c r="O99" t="s">
        <v>265</v>
      </c>
    </row>
    <row r="100" spans="1:15" ht="20.100000000000001" customHeight="1">
      <c r="A100">
        <v>45</v>
      </c>
      <c r="B100" s="65">
        <v>5</v>
      </c>
      <c r="C100" s="102">
        <v>2021173703</v>
      </c>
      <c r="D100" s="67" t="s">
        <v>223</v>
      </c>
      <c r="E100" s="68" t="s">
        <v>149</v>
      </c>
      <c r="F100" s="105" t="s">
        <v>214</v>
      </c>
      <c r="G100" s="105" t="s">
        <v>269</v>
      </c>
      <c r="H100" s="69"/>
      <c r="I100" s="70"/>
      <c r="J100" s="70"/>
      <c r="K100" s="70"/>
      <c r="L100" s="173" t="s">
        <v>195</v>
      </c>
      <c r="M100" s="174"/>
      <c r="N100" s="175"/>
      <c r="O100" t="s">
        <v>265</v>
      </c>
    </row>
    <row r="101" spans="1:15" ht="20.100000000000001" customHeight="1">
      <c r="A101">
        <v>46</v>
      </c>
      <c r="B101" s="65">
        <v>6</v>
      </c>
      <c r="C101" s="102">
        <v>2021116907</v>
      </c>
      <c r="D101" s="67" t="s">
        <v>154</v>
      </c>
      <c r="E101" s="68" t="s">
        <v>119</v>
      </c>
      <c r="F101" s="105" t="s">
        <v>214</v>
      </c>
      <c r="G101" s="105" t="s">
        <v>269</v>
      </c>
      <c r="H101" s="69"/>
      <c r="I101" s="70"/>
      <c r="J101" s="70"/>
      <c r="K101" s="70"/>
      <c r="L101" s="173" t="s">
        <v>195</v>
      </c>
      <c r="M101" s="174"/>
      <c r="N101" s="175"/>
      <c r="O101" t="s">
        <v>265</v>
      </c>
    </row>
    <row r="102" spans="1:15" ht="20.100000000000001" customHeight="1">
      <c r="A102">
        <v>47</v>
      </c>
      <c r="B102" s="65">
        <v>7</v>
      </c>
      <c r="C102" s="102">
        <v>2021167663</v>
      </c>
      <c r="D102" s="67" t="s">
        <v>189</v>
      </c>
      <c r="E102" s="68" t="s">
        <v>99</v>
      </c>
      <c r="F102" s="105" t="s">
        <v>214</v>
      </c>
      <c r="G102" s="105" t="s">
        <v>269</v>
      </c>
      <c r="H102" s="69"/>
      <c r="I102" s="70"/>
      <c r="J102" s="70"/>
      <c r="K102" s="70"/>
      <c r="L102" s="173" t="s">
        <v>195</v>
      </c>
      <c r="M102" s="174"/>
      <c r="N102" s="175"/>
      <c r="O102" t="s">
        <v>265</v>
      </c>
    </row>
    <row r="103" spans="1:15" ht="20.100000000000001" customHeight="1">
      <c r="A103">
        <v>48</v>
      </c>
      <c r="B103" s="65">
        <v>8</v>
      </c>
      <c r="C103" s="102">
        <v>2020172936</v>
      </c>
      <c r="D103" s="67" t="s">
        <v>156</v>
      </c>
      <c r="E103" s="68" t="s">
        <v>123</v>
      </c>
      <c r="F103" s="105" t="s">
        <v>214</v>
      </c>
      <c r="G103" s="105" t="s">
        <v>269</v>
      </c>
      <c r="H103" s="69"/>
      <c r="I103" s="70"/>
      <c r="J103" s="70"/>
      <c r="K103" s="70"/>
      <c r="L103" s="173" t="s">
        <v>195</v>
      </c>
      <c r="M103" s="174"/>
      <c r="N103" s="175"/>
      <c r="O103" t="s">
        <v>265</v>
      </c>
    </row>
    <row r="104" spans="1:15" ht="20.100000000000001" customHeight="1">
      <c r="A104">
        <v>49</v>
      </c>
      <c r="B104" s="65">
        <v>9</v>
      </c>
      <c r="C104" s="102">
        <v>2021214090</v>
      </c>
      <c r="D104" s="67" t="s">
        <v>138</v>
      </c>
      <c r="E104" s="68" t="s">
        <v>123</v>
      </c>
      <c r="F104" s="105" t="s">
        <v>214</v>
      </c>
      <c r="G104" s="105" t="s">
        <v>269</v>
      </c>
      <c r="H104" s="69"/>
      <c r="I104" s="70"/>
      <c r="J104" s="70"/>
      <c r="K104" s="70"/>
      <c r="L104" s="173" t="s">
        <v>195</v>
      </c>
      <c r="M104" s="174"/>
      <c r="N104" s="175"/>
      <c r="O104" t="s">
        <v>265</v>
      </c>
    </row>
    <row r="105" spans="1:15" ht="20.100000000000001" customHeight="1">
      <c r="A105">
        <v>50</v>
      </c>
      <c r="B105" s="65">
        <v>10</v>
      </c>
      <c r="C105" s="102">
        <v>2021176278</v>
      </c>
      <c r="D105" s="67" t="s">
        <v>190</v>
      </c>
      <c r="E105" s="68" t="s">
        <v>133</v>
      </c>
      <c r="F105" s="105" t="s">
        <v>214</v>
      </c>
      <c r="G105" s="105" t="s">
        <v>269</v>
      </c>
      <c r="H105" s="69"/>
      <c r="I105" s="70"/>
      <c r="J105" s="70"/>
      <c r="K105" s="70"/>
      <c r="L105" s="173" t="s">
        <v>195</v>
      </c>
      <c r="M105" s="174"/>
      <c r="N105" s="175"/>
      <c r="O105" t="s">
        <v>265</v>
      </c>
    </row>
    <row r="106" spans="1:15" ht="20.100000000000001" customHeight="1">
      <c r="A106">
        <v>51</v>
      </c>
      <c r="B106" s="65">
        <v>11</v>
      </c>
      <c r="C106" s="102">
        <v>2021176639</v>
      </c>
      <c r="D106" s="67" t="s">
        <v>224</v>
      </c>
      <c r="E106" s="68" t="s">
        <v>88</v>
      </c>
      <c r="F106" s="105" t="s">
        <v>225</v>
      </c>
      <c r="G106" s="105" t="s">
        <v>269</v>
      </c>
      <c r="H106" s="69"/>
      <c r="I106" s="70"/>
      <c r="J106" s="70"/>
      <c r="K106" s="70"/>
      <c r="L106" s="173" t="s">
        <v>195</v>
      </c>
      <c r="M106" s="174"/>
      <c r="N106" s="175"/>
      <c r="O106" t="s">
        <v>265</v>
      </c>
    </row>
    <row r="107" spans="1:15" ht="20.100000000000001" customHeight="1">
      <c r="A107">
        <v>52</v>
      </c>
      <c r="B107" s="65">
        <v>12</v>
      </c>
      <c r="C107" s="102">
        <v>2021177615</v>
      </c>
      <c r="D107" s="67" t="s">
        <v>226</v>
      </c>
      <c r="E107" s="68" t="s">
        <v>88</v>
      </c>
      <c r="F107" s="105" t="s">
        <v>225</v>
      </c>
      <c r="G107" s="105" t="s">
        <v>269</v>
      </c>
      <c r="H107" s="69"/>
      <c r="I107" s="70"/>
      <c r="J107" s="70"/>
      <c r="K107" s="70"/>
      <c r="L107" s="173" t="s">
        <v>195</v>
      </c>
      <c r="M107" s="174"/>
      <c r="N107" s="175"/>
      <c r="O107" t="s">
        <v>265</v>
      </c>
    </row>
    <row r="108" spans="1:15" ht="20.100000000000001" customHeight="1">
      <c r="A108">
        <v>53</v>
      </c>
      <c r="B108" s="65">
        <v>13</v>
      </c>
      <c r="C108" s="102">
        <v>1811126499</v>
      </c>
      <c r="D108" s="67" t="s">
        <v>227</v>
      </c>
      <c r="E108" s="68" t="s">
        <v>137</v>
      </c>
      <c r="F108" s="105" t="s">
        <v>225</v>
      </c>
      <c r="G108" s="105" t="s">
        <v>273</v>
      </c>
      <c r="H108" s="69"/>
      <c r="I108" s="70"/>
      <c r="J108" s="70"/>
      <c r="K108" s="70"/>
      <c r="L108" s="173" t="s">
        <v>195</v>
      </c>
      <c r="M108" s="174"/>
      <c r="N108" s="175"/>
      <c r="O108" t="s">
        <v>265</v>
      </c>
    </row>
    <row r="109" spans="1:15" ht="20.100000000000001" customHeight="1">
      <c r="A109">
        <v>54</v>
      </c>
      <c r="B109" s="65">
        <v>14</v>
      </c>
      <c r="C109" s="102">
        <v>2021177714</v>
      </c>
      <c r="D109" s="67" t="s">
        <v>134</v>
      </c>
      <c r="E109" s="68" t="s">
        <v>92</v>
      </c>
      <c r="F109" s="105" t="s">
        <v>225</v>
      </c>
      <c r="G109" s="105" t="s">
        <v>269</v>
      </c>
      <c r="H109" s="69"/>
      <c r="I109" s="70"/>
      <c r="J109" s="70"/>
      <c r="K109" s="70"/>
      <c r="L109" s="173" t="s">
        <v>195</v>
      </c>
      <c r="M109" s="174"/>
      <c r="N109" s="175"/>
      <c r="O109" t="s">
        <v>265</v>
      </c>
    </row>
    <row r="110" spans="1:15" ht="20.100000000000001" customHeight="1">
      <c r="A110">
        <v>55</v>
      </c>
      <c r="B110" s="65">
        <v>15</v>
      </c>
      <c r="C110" s="102">
        <v>2021174617</v>
      </c>
      <c r="D110" s="67" t="s">
        <v>228</v>
      </c>
      <c r="E110" s="68" t="s">
        <v>140</v>
      </c>
      <c r="F110" s="105" t="s">
        <v>225</v>
      </c>
      <c r="G110" s="105" t="s">
        <v>269</v>
      </c>
      <c r="H110" s="69"/>
      <c r="I110" s="70"/>
      <c r="J110" s="70"/>
      <c r="K110" s="70"/>
      <c r="L110" s="173" t="s">
        <v>195</v>
      </c>
      <c r="M110" s="174"/>
      <c r="N110" s="175"/>
      <c r="O110" t="s">
        <v>265</v>
      </c>
    </row>
    <row r="111" spans="1:15" ht="20.100000000000001" customHeight="1">
      <c r="A111">
        <v>56</v>
      </c>
      <c r="B111" s="65">
        <v>16</v>
      </c>
      <c r="C111" s="102">
        <v>1811125560</v>
      </c>
      <c r="D111" s="67" t="s">
        <v>229</v>
      </c>
      <c r="E111" s="68" t="s">
        <v>96</v>
      </c>
      <c r="F111" s="105" t="s">
        <v>225</v>
      </c>
      <c r="G111" s="105" t="s">
        <v>273</v>
      </c>
      <c r="H111" s="69"/>
      <c r="I111" s="70"/>
      <c r="J111" s="70"/>
      <c r="K111" s="70"/>
      <c r="L111" s="173" t="s">
        <v>195</v>
      </c>
      <c r="M111" s="174"/>
      <c r="N111" s="175"/>
      <c r="O111" t="s">
        <v>265</v>
      </c>
    </row>
    <row r="112" spans="1:15" ht="20.100000000000001" customHeight="1">
      <c r="A112">
        <v>57</v>
      </c>
      <c r="B112" s="65">
        <v>17</v>
      </c>
      <c r="C112" s="102">
        <v>2021175034</v>
      </c>
      <c r="D112" s="67" t="s">
        <v>189</v>
      </c>
      <c r="E112" s="68" t="s">
        <v>89</v>
      </c>
      <c r="F112" s="105" t="s">
        <v>225</v>
      </c>
      <c r="G112" s="105" t="s">
        <v>269</v>
      </c>
      <c r="H112" s="69"/>
      <c r="I112" s="70"/>
      <c r="J112" s="70"/>
      <c r="K112" s="70"/>
      <c r="L112" s="173" t="s">
        <v>195</v>
      </c>
      <c r="M112" s="174"/>
      <c r="N112" s="175"/>
      <c r="O112" t="s">
        <v>265</v>
      </c>
    </row>
    <row r="113" spans="1:15" ht="20.100000000000001" customHeight="1">
      <c r="A113">
        <v>58</v>
      </c>
      <c r="B113" s="65">
        <v>18</v>
      </c>
      <c r="C113" s="102">
        <v>2021177770</v>
      </c>
      <c r="D113" s="67" t="s">
        <v>230</v>
      </c>
      <c r="E113" s="68" t="s">
        <v>98</v>
      </c>
      <c r="F113" s="105" t="s">
        <v>225</v>
      </c>
      <c r="G113" s="105" t="s">
        <v>269</v>
      </c>
      <c r="H113" s="69"/>
      <c r="I113" s="70"/>
      <c r="J113" s="70"/>
      <c r="K113" s="70"/>
      <c r="L113" s="173" t="s">
        <v>195</v>
      </c>
      <c r="M113" s="174"/>
      <c r="N113" s="175"/>
      <c r="O113" t="s">
        <v>265</v>
      </c>
    </row>
    <row r="114" spans="1:15" ht="20.100000000000001" customHeight="1">
      <c r="A114">
        <v>59</v>
      </c>
      <c r="B114" s="65">
        <v>19</v>
      </c>
      <c r="C114" s="102">
        <v>2021176397</v>
      </c>
      <c r="D114" s="67" t="s">
        <v>231</v>
      </c>
      <c r="E114" s="68" t="s">
        <v>100</v>
      </c>
      <c r="F114" s="105" t="s">
        <v>225</v>
      </c>
      <c r="G114" s="105" t="s">
        <v>269</v>
      </c>
      <c r="H114" s="69"/>
      <c r="I114" s="70"/>
      <c r="J114" s="70"/>
      <c r="K114" s="70"/>
      <c r="L114" s="173" t="s">
        <v>195</v>
      </c>
      <c r="M114" s="174"/>
      <c r="N114" s="175"/>
      <c r="O114" t="s">
        <v>265</v>
      </c>
    </row>
    <row r="115" spans="1:15" ht="20.100000000000001" customHeight="1">
      <c r="A115">
        <v>60</v>
      </c>
      <c r="B115" s="65">
        <v>20</v>
      </c>
      <c r="C115" s="102">
        <v>2021173371</v>
      </c>
      <c r="D115" s="67" t="s">
        <v>164</v>
      </c>
      <c r="E115" s="68" t="s">
        <v>97</v>
      </c>
      <c r="F115" s="105" t="s">
        <v>225</v>
      </c>
      <c r="G115" s="105" t="s">
        <v>269</v>
      </c>
      <c r="H115" s="69"/>
      <c r="I115" s="70"/>
      <c r="J115" s="70"/>
      <c r="K115" s="70"/>
      <c r="L115" s="173" t="s">
        <v>195</v>
      </c>
      <c r="M115" s="174"/>
      <c r="N115" s="175"/>
      <c r="O115" t="s">
        <v>265</v>
      </c>
    </row>
    <row r="116" spans="1:15" ht="20.100000000000001" customHeight="1">
      <c r="A116">
        <v>0</v>
      </c>
      <c r="B116" s="65">
        <v>21</v>
      </c>
      <c r="C116" s="102" t="s">
        <v>195</v>
      </c>
      <c r="D116" s="67" t="s">
        <v>195</v>
      </c>
      <c r="E116" s="68" t="s">
        <v>195</v>
      </c>
      <c r="F116" s="105" t="s">
        <v>195</v>
      </c>
      <c r="G116" s="105" t="s">
        <v>195</v>
      </c>
      <c r="H116" s="69"/>
      <c r="I116" s="70"/>
      <c r="J116" s="70"/>
      <c r="K116" s="70"/>
      <c r="L116" s="173" t="s">
        <v>195</v>
      </c>
      <c r="M116" s="174"/>
      <c r="N116" s="175"/>
      <c r="O116" t="s">
        <v>265</v>
      </c>
    </row>
    <row r="117" spans="1:15" ht="20.100000000000001" customHeight="1">
      <c r="A117">
        <v>0</v>
      </c>
      <c r="B117" s="65">
        <v>22</v>
      </c>
      <c r="C117" s="102" t="s">
        <v>195</v>
      </c>
      <c r="D117" s="67" t="s">
        <v>195</v>
      </c>
      <c r="E117" s="68" t="s">
        <v>195</v>
      </c>
      <c r="F117" s="105" t="s">
        <v>195</v>
      </c>
      <c r="G117" s="105" t="s">
        <v>195</v>
      </c>
      <c r="H117" s="69"/>
      <c r="I117" s="70"/>
      <c r="J117" s="70"/>
      <c r="K117" s="70"/>
      <c r="L117" s="173" t="s">
        <v>195</v>
      </c>
      <c r="M117" s="174"/>
      <c r="N117" s="175"/>
      <c r="O117" t="s">
        <v>265</v>
      </c>
    </row>
    <row r="118" spans="1:15" ht="20.100000000000001" customHeight="1">
      <c r="A118">
        <v>0</v>
      </c>
      <c r="B118" s="65">
        <v>23</v>
      </c>
      <c r="C118" s="102" t="s">
        <v>195</v>
      </c>
      <c r="D118" s="67" t="s">
        <v>195</v>
      </c>
      <c r="E118" s="68" t="s">
        <v>195</v>
      </c>
      <c r="F118" s="105" t="s">
        <v>195</v>
      </c>
      <c r="G118" s="105" t="s">
        <v>195</v>
      </c>
      <c r="H118" s="69"/>
      <c r="I118" s="70"/>
      <c r="J118" s="70"/>
      <c r="K118" s="70"/>
      <c r="L118" s="173" t="s">
        <v>195</v>
      </c>
      <c r="M118" s="174"/>
      <c r="N118" s="175"/>
      <c r="O118" t="s">
        <v>265</v>
      </c>
    </row>
    <row r="119" spans="1:15" ht="20.100000000000001" customHeight="1">
      <c r="A119">
        <v>0</v>
      </c>
      <c r="B119" s="65">
        <v>24</v>
      </c>
      <c r="C119" s="102" t="s">
        <v>195</v>
      </c>
      <c r="D119" s="67" t="s">
        <v>195</v>
      </c>
      <c r="E119" s="68" t="s">
        <v>195</v>
      </c>
      <c r="F119" s="105" t="s">
        <v>195</v>
      </c>
      <c r="G119" s="105" t="s">
        <v>195</v>
      </c>
      <c r="H119" s="69"/>
      <c r="I119" s="70"/>
      <c r="J119" s="70"/>
      <c r="K119" s="70"/>
      <c r="L119" s="173" t="s">
        <v>195</v>
      </c>
      <c r="M119" s="174"/>
      <c r="N119" s="175"/>
      <c r="O119" t="s">
        <v>265</v>
      </c>
    </row>
    <row r="120" spans="1:15" ht="20.100000000000001" customHeight="1">
      <c r="A120">
        <v>0</v>
      </c>
      <c r="B120" s="65">
        <v>25</v>
      </c>
      <c r="C120" s="102" t="s">
        <v>195</v>
      </c>
      <c r="D120" s="67" t="s">
        <v>195</v>
      </c>
      <c r="E120" s="68" t="s">
        <v>195</v>
      </c>
      <c r="F120" s="105" t="s">
        <v>195</v>
      </c>
      <c r="G120" s="105" t="s">
        <v>195</v>
      </c>
      <c r="H120" s="69"/>
      <c r="I120" s="70"/>
      <c r="J120" s="70"/>
      <c r="K120" s="70"/>
      <c r="L120" s="173" t="s">
        <v>195</v>
      </c>
      <c r="M120" s="174"/>
      <c r="N120" s="175"/>
      <c r="O120" t="s">
        <v>265</v>
      </c>
    </row>
    <row r="121" spans="1:15" ht="20.100000000000001" customHeight="1">
      <c r="A121">
        <v>0</v>
      </c>
      <c r="B121" s="65">
        <v>26</v>
      </c>
      <c r="C121" s="102" t="s">
        <v>195</v>
      </c>
      <c r="D121" s="67" t="s">
        <v>195</v>
      </c>
      <c r="E121" s="68" t="s">
        <v>195</v>
      </c>
      <c r="F121" s="105" t="s">
        <v>195</v>
      </c>
      <c r="G121" s="105" t="s">
        <v>195</v>
      </c>
      <c r="H121" s="69"/>
      <c r="I121" s="70"/>
      <c r="J121" s="70"/>
      <c r="K121" s="70"/>
      <c r="L121" s="173" t="s">
        <v>195</v>
      </c>
      <c r="M121" s="174"/>
      <c r="N121" s="175"/>
      <c r="O121" t="s">
        <v>265</v>
      </c>
    </row>
    <row r="122" spans="1:15" ht="20.100000000000001" customHeight="1">
      <c r="A122">
        <v>0</v>
      </c>
      <c r="B122" s="65">
        <v>27</v>
      </c>
      <c r="C122" s="102" t="s">
        <v>195</v>
      </c>
      <c r="D122" s="67" t="s">
        <v>195</v>
      </c>
      <c r="E122" s="68" t="s">
        <v>195</v>
      </c>
      <c r="F122" s="105" t="s">
        <v>195</v>
      </c>
      <c r="G122" s="105" t="s">
        <v>195</v>
      </c>
      <c r="H122" s="69"/>
      <c r="I122" s="70"/>
      <c r="J122" s="70"/>
      <c r="K122" s="70"/>
      <c r="L122" s="173" t="s">
        <v>195</v>
      </c>
      <c r="M122" s="174"/>
      <c r="N122" s="175"/>
      <c r="O122" t="s">
        <v>265</v>
      </c>
    </row>
    <row r="123" spans="1:15" ht="20.100000000000001" customHeight="1">
      <c r="A123">
        <v>0</v>
      </c>
      <c r="B123" s="65">
        <v>28</v>
      </c>
      <c r="C123" s="102" t="s">
        <v>195</v>
      </c>
      <c r="D123" s="67" t="s">
        <v>195</v>
      </c>
      <c r="E123" s="68" t="s">
        <v>195</v>
      </c>
      <c r="F123" s="105" t="s">
        <v>195</v>
      </c>
      <c r="G123" s="105" t="s">
        <v>195</v>
      </c>
      <c r="H123" s="69"/>
      <c r="I123" s="70"/>
      <c r="J123" s="70"/>
      <c r="K123" s="70"/>
      <c r="L123" s="173" t="s">
        <v>195</v>
      </c>
      <c r="M123" s="174"/>
      <c r="N123" s="175"/>
      <c r="O123" t="s">
        <v>265</v>
      </c>
    </row>
    <row r="124" spans="1:15" ht="20.100000000000001" customHeight="1">
      <c r="A124">
        <v>0</v>
      </c>
      <c r="B124" s="65">
        <v>29</v>
      </c>
      <c r="C124" s="102" t="s">
        <v>195</v>
      </c>
      <c r="D124" s="67" t="s">
        <v>195</v>
      </c>
      <c r="E124" s="68" t="s">
        <v>195</v>
      </c>
      <c r="F124" s="105" t="s">
        <v>195</v>
      </c>
      <c r="G124" s="105" t="s">
        <v>195</v>
      </c>
      <c r="H124" s="69"/>
      <c r="I124" s="70"/>
      <c r="J124" s="70"/>
      <c r="K124" s="70"/>
      <c r="L124" s="173" t="s">
        <v>195</v>
      </c>
      <c r="M124" s="174"/>
      <c r="N124" s="175"/>
      <c r="O124" t="s">
        <v>265</v>
      </c>
    </row>
    <row r="125" spans="1:15" ht="20.100000000000001" customHeight="1">
      <c r="A125">
        <v>0</v>
      </c>
      <c r="B125" s="72">
        <v>30</v>
      </c>
      <c r="C125" s="102" t="s">
        <v>195</v>
      </c>
      <c r="D125" s="67" t="s">
        <v>195</v>
      </c>
      <c r="E125" s="68" t="s">
        <v>195</v>
      </c>
      <c r="F125" s="105" t="s">
        <v>195</v>
      </c>
      <c r="G125" s="105" t="s">
        <v>195</v>
      </c>
      <c r="H125" s="73"/>
      <c r="I125" s="74"/>
      <c r="J125" s="74"/>
      <c r="K125" s="74"/>
      <c r="L125" s="173" t="s">
        <v>195</v>
      </c>
      <c r="M125" s="174"/>
      <c r="N125" s="175"/>
      <c r="O125" t="s">
        <v>265</v>
      </c>
    </row>
    <row r="126" spans="1:15" ht="23.25" customHeight="1">
      <c r="A126">
        <v>0</v>
      </c>
      <c r="B126" s="75" t="s">
        <v>73</v>
      </c>
      <c r="C126" s="103"/>
      <c r="D126" s="77"/>
      <c r="E126" s="78"/>
      <c r="F126" s="106"/>
      <c r="G126" s="106"/>
      <c r="H126" s="80"/>
      <c r="I126" s="81"/>
      <c r="J126" s="81"/>
      <c r="K126" s="81"/>
      <c r="L126" s="115"/>
      <c r="M126" s="115"/>
      <c r="N126" s="115"/>
    </row>
    <row r="127" spans="1:15" ht="20.100000000000001" customHeight="1">
      <c r="A127">
        <v>0</v>
      </c>
      <c r="B127" s="82" t="s">
        <v>80</v>
      </c>
      <c r="C127" s="104"/>
      <c r="D127" s="84"/>
      <c r="E127" s="85"/>
      <c r="F127" s="107"/>
      <c r="G127" s="107"/>
      <c r="H127" s="87"/>
      <c r="I127" s="88"/>
      <c r="J127" s="88"/>
      <c r="K127" s="88"/>
      <c r="L127" s="89"/>
      <c r="M127" s="89"/>
      <c r="N127" s="89"/>
    </row>
    <row r="128" spans="1:15" ht="20.100000000000001" customHeight="1">
      <c r="A128">
        <v>0</v>
      </c>
      <c r="B128" s="90"/>
      <c r="C128" s="104"/>
      <c r="D128" s="84"/>
      <c r="E128" s="85"/>
      <c r="F128" s="107"/>
      <c r="G128" s="107"/>
      <c r="H128" s="87"/>
      <c r="I128" s="88"/>
      <c r="J128" s="88"/>
      <c r="K128" s="88"/>
      <c r="L128" s="89"/>
      <c r="M128" s="89"/>
      <c r="N128" s="89"/>
    </row>
    <row r="129" spans="1:15" ht="18" customHeight="1">
      <c r="A129" s="100">
        <v>0</v>
      </c>
      <c r="B129" s="90"/>
      <c r="C129" s="104"/>
      <c r="D129" s="84"/>
      <c r="E129" s="85"/>
      <c r="F129" s="107"/>
      <c r="G129" s="107"/>
      <c r="H129" s="87"/>
      <c r="I129" s="88"/>
      <c r="J129" s="88"/>
      <c r="K129" s="88"/>
      <c r="L129" s="89"/>
      <c r="M129" s="89"/>
      <c r="N129" s="89"/>
    </row>
    <row r="130" spans="1:15" ht="8.25" customHeight="1">
      <c r="A130" s="100">
        <v>0</v>
      </c>
      <c r="B130" s="90"/>
      <c r="C130" s="104"/>
      <c r="D130" s="84"/>
      <c r="E130" s="85"/>
      <c r="F130" s="107"/>
      <c r="G130" s="107"/>
      <c r="H130" s="87"/>
      <c r="I130" s="88"/>
      <c r="J130" s="88"/>
      <c r="K130" s="88"/>
      <c r="L130" s="89"/>
      <c r="M130" s="89"/>
      <c r="N130" s="89"/>
    </row>
    <row r="131" spans="1:15" ht="20.100000000000001" customHeight="1">
      <c r="A131" s="100">
        <v>0</v>
      </c>
      <c r="C131" s="108" t="s">
        <v>79</v>
      </c>
      <c r="D131" s="84"/>
      <c r="E131" s="85"/>
      <c r="F131" s="107"/>
      <c r="G131" s="107"/>
      <c r="H131" s="87"/>
      <c r="I131" s="88"/>
      <c r="J131" s="88"/>
      <c r="K131" s="88"/>
      <c r="L131" s="89"/>
      <c r="M131" s="89"/>
      <c r="N131" s="89"/>
    </row>
    <row r="132" spans="1:15" s="56" customFormat="1">
      <c r="C132" s="186" t="s">
        <v>59</v>
      </c>
      <c r="D132" s="186"/>
      <c r="E132" s="57"/>
      <c r="F132" s="170" t="s">
        <v>81</v>
      </c>
      <c r="G132" s="170"/>
      <c r="H132" s="170"/>
      <c r="I132" s="170"/>
      <c r="J132" s="170"/>
      <c r="K132" s="170"/>
      <c r="L132" s="58" t="s">
        <v>260</v>
      </c>
    </row>
    <row r="133" spans="1:15" s="56" customFormat="1">
      <c r="C133" s="186" t="s">
        <v>61</v>
      </c>
      <c r="D133" s="186"/>
      <c r="E133" s="59" t="s">
        <v>255</v>
      </c>
      <c r="F133" s="187" t="s">
        <v>261</v>
      </c>
      <c r="G133" s="187"/>
      <c r="H133" s="187"/>
      <c r="I133" s="187"/>
      <c r="J133" s="187"/>
      <c r="K133" s="187"/>
      <c r="L133" s="60" t="s">
        <v>62</v>
      </c>
      <c r="M133" s="61" t="s">
        <v>63</v>
      </c>
      <c r="N133" s="61">
        <v>2</v>
      </c>
    </row>
    <row r="134" spans="1:15" s="62" customFormat="1" ht="18.75" customHeight="1">
      <c r="C134" s="63" t="s">
        <v>57</v>
      </c>
      <c r="D134" s="171" t="s">
        <v>262</v>
      </c>
      <c r="E134" s="171"/>
      <c r="F134" s="171"/>
      <c r="G134" s="171"/>
      <c r="H134" s="171"/>
      <c r="I134" s="171"/>
      <c r="J134" s="171"/>
      <c r="K134" s="171"/>
      <c r="L134" s="60" t="s">
        <v>64</v>
      </c>
      <c r="M134" s="60" t="s">
        <v>63</v>
      </c>
      <c r="N134" s="60">
        <v>2</v>
      </c>
    </row>
    <row r="135" spans="1:15" s="62" customFormat="1" ht="18.75" customHeight="1">
      <c r="B135" s="172" t="s">
        <v>278</v>
      </c>
      <c r="C135" s="172"/>
      <c r="D135" s="172"/>
      <c r="E135" s="172"/>
      <c r="F135" s="172"/>
      <c r="G135" s="172"/>
      <c r="H135" s="172"/>
      <c r="I135" s="172"/>
      <c r="J135" s="172"/>
      <c r="K135" s="172"/>
      <c r="L135" s="60" t="s">
        <v>65</v>
      </c>
      <c r="M135" s="60" t="s">
        <v>63</v>
      </c>
      <c r="N135" s="60">
        <v>1</v>
      </c>
    </row>
    <row r="136" spans="1:15" ht="9" customHeight="1"/>
    <row r="137" spans="1:15" ht="15" customHeight="1">
      <c r="B137" s="166" t="s">
        <v>4</v>
      </c>
      <c r="C137" s="167" t="s">
        <v>66</v>
      </c>
      <c r="D137" s="168" t="s">
        <v>9</v>
      </c>
      <c r="E137" s="169" t="s">
        <v>10</v>
      </c>
      <c r="F137" s="167" t="s">
        <v>77</v>
      </c>
      <c r="G137" s="167" t="s">
        <v>78</v>
      </c>
      <c r="H137" s="167" t="s">
        <v>68</v>
      </c>
      <c r="I137" s="167" t="s">
        <v>69</v>
      </c>
      <c r="J137" s="176" t="s">
        <v>58</v>
      </c>
      <c r="K137" s="176"/>
      <c r="L137" s="177" t="s">
        <v>70</v>
      </c>
      <c r="M137" s="178"/>
      <c r="N137" s="179"/>
    </row>
    <row r="138" spans="1:15" ht="27" customHeight="1">
      <c r="B138" s="166"/>
      <c r="C138" s="166"/>
      <c r="D138" s="168"/>
      <c r="E138" s="169"/>
      <c r="F138" s="166"/>
      <c r="G138" s="166"/>
      <c r="H138" s="166"/>
      <c r="I138" s="166"/>
      <c r="J138" s="64" t="s">
        <v>71</v>
      </c>
      <c r="K138" s="64" t="s">
        <v>72</v>
      </c>
      <c r="L138" s="180"/>
      <c r="M138" s="181"/>
      <c r="N138" s="182"/>
    </row>
    <row r="139" spans="1:15" ht="20.100000000000001" customHeight="1">
      <c r="A139">
        <v>61</v>
      </c>
      <c r="B139" s="65">
        <v>1</v>
      </c>
      <c r="C139" s="102">
        <v>2021177433</v>
      </c>
      <c r="D139" s="67" t="s">
        <v>183</v>
      </c>
      <c r="E139" s="68" t="s">
        <v>165</v>
      </c>
      <c r="F139" s="105" t="s">
        <v>225</v>
      </c>
      <c r="G139" s="105" t="s">
        <v>269</v>
      </c>
      <c r="H139" s="69"/>
      <c r="I139" s="70"/>
      <c r="J139" s="70"/>
      <c r="K139" s="70"/>
      <c r="L139" s="183" t="s">
        <v>195</v>
      </c>
      <c r="M139" s="184"/>
      <c r="N139" s="185"/>
      <c r="O139" t="s">
        <v>265</v>
      </c>
    </row>
    <row r="140" spans="1:15" ht="20.100000000000001" customHeight="1">
      <c r="A140">
        <v>62</v>
      </c>
      <c r="B140" s="65">
        <v>2</v>
      </c>
      <c r="C140" s="102">
        <v>2021176848</v>
      </c>
      <c r="D140" s="67" t="s">
        <v>232</v>
      </c>
      <c r="E140" s="68" t="s">
        <v>121</v>
      </c>
      <c r="F140" s="105" t="s">
        <v>225</v>
      </c>
      <c r="G140" s="105" t="s">
        <v>269</v>
      </c>
      <c r="H140" s="69"/>
      <c r="I140" s="70"/>
      <c r="J140" s="70"/>
      <c r="K140" s="70"/>
      <c r="L140" s="173" t="s">
        <v>195</v>
      </c>
      <c r="M140" s="174"/>
      <c r="N140" s="175"/>
      <c r="O140" t="s">
        <v>265</v>
      </c>
    </row>
    <row r="141" spans="1:15" ht="20.100000000000001" customHeight="1">
      <c r="A141">
        <v>63</v>
      </c>
      <c r="B141" s="65">
        <v>3</v>
      </c>
      <c r="C141" s="102">
        <v>2021174263</v>
      </c>
      <c r="D141" s="67" t="s">
        <v>157</v>
      </c>
      <c r="E141" s="68" t="s">
        <v>170</v>
      </c>
      <c r="F141" s="105" t="s">
        <v>225</v>
      </c>
      <c r="G141" s="105" t="s">
        <v>269</v>
      </c>
      <c r="H141" s="69"/>
      <c r="I141" s="70"/>
      <c r="J141" s="70"/>
      <c r="K141" s="70"/>
      <c r="L141" s="173" t="s">
        <v>195</v>
      </c>
      <c r="M141" s="174"/>
      <c r="N141" s="175"/>
      <c r="O141" t="s">
        <v>265</v>
      </c>
    </row>
    <row r="142" spans="1:15" ht="20.100000000000001" customHeight="1">
      <c r="A142">
        <v>64</v>
      </c>
      <c r="B142" s="65">
        <v>4</v>
      </c>
      <c r="C142" s="102">
        <v>2021176146</v>
      </c>
      <c r="D142" s="67" t="s">
        <v>162</v>
      </c>
      <c r="E142" s="68" t="s">
        <v>144</v>
      </c>
      <c r="F142" s="105" t="s">
        <v>225</v>
      </c>
      <c r="G142" s="105" t="s">
        <v>269</v>
      </c>
      <c r="H142" s="69"/>
      <c r="I142" s="70"/>
      <c r="J142" s="70"/>
      <c r="K142" s="70"/>
      <c r="L142" s="173" t="s">
        <v>195</v>
      </c>
      <c r="M142" s="174"/>
      <c r="N142" s="175"/>
      <c r="O142" t="s">
        <v>265</v>
      </c>
    </row>
    <row r="143" spans="1:15" ht="20.100000000000001" customHeight="1">
      <c r="A143">
        <v>65</v>
      </c>
      <c r="B143" s="65">
        <v>5</v>
      </c>
      <c r="C143" s="102">
        <v>2021174333</v>
      </c>
      <c r="D143" s="67" t="s">
        <v>194</v>
      </c>
      <c r="E143" s="68" t="s">
        <v>95</v>
      </c>
      <c r="F143" s="105" t="s">
        <v>225</v>
      </c>
      <c r="G143" s="105" t="s">
        <v>269</v>
      </c>
      <c r="H143" s="69"/>
      <c r="I143" s="70"/>
      <c r="J143" s="70"/>
      <c r="K143" s="70"/>
      <c r="L143" s="173" t="s">
        <v>195</v>
      </c>
      <c r="M143" s="174"/>
      <c r="N143" s="175"/>
      <c r="O143" t="s">
        <v>265</v>
      </c>
    </row>
    <row r="144" spans="1:15" ht="20.100000000000001" customHeight="1">
      <c r="A144">
        <v>66</v>
      </c>
      <c r="B144" s="65">
        <v>6</v>
      </c>
      <c r="C144" s="102">
        <v>2021126193</v>
      </c>
      <c r="D144" s="67" t="s">
        <v>233</v>
      </c>
      <c r="E144" s="68" t="s">
        <v>130</v>
      </c>
      <c r="F144" s="105" t="s">
        <v>225</v>
      </c>
      <c r="G144" s="105" t="s">
        <v>269</v>
      </c>
      <c r="H144" s="69"/>
      <c r="I144" s="70"/>
      <c r="J144" s="70"/>
      <c r="K144" s="70"/>
      <c r="L144" s="173" t="s">
        <v>195</v>
      </c>
      <c r="M144" s="174"/>
      <c r="N144" s="175"/>
      <c r="O144" t="s">
        <v>265</v>
      </c>
    </row>
    <row r="145" spans="1:15" ht="20.100000000000001" customHeight="1">
      <c r="A145">
        <v>67</v>
      </c>
      <c r="B145" s="65">
        <v>7</v>
      </c>
      <c r="C145" s="102">
        <v>2021173374</v>
      </c>
      <c r="D145" s="67" t="s">
        <v>193</v>
      </c>
      <c r="E145" s="68" t="s">
        <v>118</v>
      </c>
      <c r="F145" s="105" t="s">
        <v>225</v>
      </c>
      <c r="G145" s="105" t="s">
        <v>269</v>
      </c>
      <c r="H145" s="69"/>
      <c r="I145" s="70"/>
      <c r="J145" s="70"/>
      <c r="K145" s="70"/>
      <c r="L145" s="173" t="s">
        <v>195</v>
      </c>
      <c r="M145" s="174"/>
      <c r="N145" s="175"/>
      <c r="O145" t="s">
        <v>265</v>
      </c>
    </row>
    <row r="146" spans="1:15" ht="20.100000000000001" customHeight="1">
      <c r="A146">
        <v>68</v>
      </c>
      <c r="B146" s="65">
        <v>8</v>
      </c>
      <c r="C146" s="102">
        <v>2021173781</v>
      </c>
      <c r="D146" s="67" t="s">
        <v>157</v>
      </c>
      <c r="E146" s="68" t="s">
        <v>118</v>
      </c>
      <c r="F146" s="105" t="s">
        <v>225</v>
      </c>
      <c r="G146" s="105" t="s">
        <v>269</v>
      </c>
      <c r="H146" s="69"/>
      <c r="I146" s="70"/>
      <c r="J146" s="70"/>
      <c r="K146" s="70"/>
      <c r="L146" s="173" t="s">
        <v>195</v>
      </c>
      <c r="M146" s="174"/>
      <c r="N146" s="175"/>
      <c r="O146" t="s">
        <v>265</v>
      </c>
    </row>
    <row r="147" spans="1:15" ht="20.100000000000001" customHeight="1">
      <c r="A147">
        <v>69</v>
      </c>
      <c r="B147" s="65">
        <v>9</v>
      </c>
      <c r="C147" s="102">
        <v>2021177297</v>
      </c>
      <c r="D147" s="67" t="s">
        <v>234</v>
      </c>
      <c r="E147" s="68" t="s">
        <v>107</v>
      </c>
      <c r="F147" s="105" t="s">
        <v>225</v>
      </c>
      <c r="G147" s="105" t="s">
        <v>269</v>
      </c>
      <c r="H147" s="69"/>
      <c r="I147" s="70"/>
      <c r="J147" s="70"/>
      <c r="K147" s="70"/>
      <c r="L147" s="173" t="s">
        <v>195</v>
      </c>
      <c r="M147" s="174"/>
      <c r="N147" s="175"/>
      <c r="O147" t="s">
        <v>265</v>
      </c>
    </row>
    <row r="148" spans="1:15" ht="20.100000000000001" customHeight="1">
      <c r="A148">
        <v>70</v>
      </c>
      <c r="B148" s="65">
        <v>10</v>
      </c>
      <c r="C148" s="102">
        <v>2021177581</v>
      </c>
      <c r="D148" s="67" t="s">
        <v>178</v>
      </c>
      <c r="E148" s="68" t="s">
        <v>107</v>
      </c>
      <c r="F148" s="105" t="s">
        <v>225</v>
      </c>
      <c r="G148" s="105" t="s">
        <v>269</v>
      </c>
      <c r="H148" s="69"/>
      <c r="I148" s="70"/>
      <c r="J148" s="70"/>
      <c r="K148" s="70"/>
      <c r="L148" s="173" t="s">
        <v>195</v>
      </c>
      <c r="M148" s="174"/>
      <c r="N148" s="175"/>
      <c r="O148" t="s">
        <v>265</v>
      </c>
    </row>
    <row r="149" spans="1:15" ht="20.100000000000001" customHeight="1">
      <c r="A149">
        <v>71</v>
      </c>
      <c r="B149" s="65">
        <v>11</v>
      </c>
      <c r="C149" s="102">
        <v>1921173823</v>
      </c>
      <c r="D149" s="67" t="s">
        <v>235</v>
      </c>
      <c r="E149" s="68" t="s">
        <v>111</v>
      </c>
      <c r="F149" s="105" t="s">
        <v>225</v>
      </c>
      <c r="G149" s="105" t="s">
        <v>271</v>
      </c>
      <c r="H149" s="69"/>
      <c r="I149" s="70"/>
      <c r="J149" s="70"/>
      <c r="K149" s="70"/>
      <c r="L149" s="173" t="s">
        <v>267</v>
      </c>
      <c r="M149" s="174"/>
      <c r="N149" s="175"/>
      <c r="O149" t="s">
        <v>265</v>
      </c>
    </row>
    <row r="150" spans="1:15" ht="20.100000000000001" customHeight="1">
      <c r="A150">
        <v>72</v>
      </c>
      <c r="B150" s="65">
        <v>12</v>
      </c>
      <c r="C150" s="102">
        <v>2021175877</v>
      </c>
      <c r="D150" s="67" t="s">
        <v>236</v>
      </c>
      <c r="E150" s="68" t="s">
        <v>113</v>
      </c>
      <c r="F150" s="105" t="s">
        <v>225</v>
      </c>
      <c r="G150" s="105" t="s">
        <v>269</v>
      </c>
      <c r="H150" s="69"/>
      <c r="I150" s="70"/>
      <c r="J150" s="70"/>
      <c r="K150" s="70"/>
      <c r="L150" s="173" t="s">
        <v>195</v>
      </c>
      <c r="M150" s="174"/>
      <c r="N150" s="175"/>
      <c r="O150" t="s">
        <v>265</v>
      </c>
    </row>
    <row r="151" spans="1:15" ht="20.100000000000001" customHeight="1">
      <c r="A151">
        <v>73</v>
      </c>
      <c r="B151" s="65">
        <v>13</v>
      </c>
      <c r="C151" s="102">
        <v>1811123952</v>
      </c>
      <c r="D151" s="67" t="s">
        <v>237</v>
      </c>
      <c r="E151" s="68" t="s">
        <v>116</v>
      </c>
      <c r="F151" s="105" t="s">
        <v>225</v>
      </c>
      <c r="G151" s="105" t="s">
        <v>273</v>
      </c>
      <c r="H151" s="69"/>
      <c r="I151" s="70"/>
      <c r="J151" s="70"/>
      <c r="K151" s="70"/>
      <c r="L151" s="173" t="s">
        <v>195</v>
      </c>
      <c r="M151" s="174"/>
      <c r="N151" s="175"/>
      <c r="O151" t="s">
        <v>265</v>
      </c>
    </row>
    <row r="152" spans="1:15" ht="20.100000000000001" customHeight="1">
      <c r="A152">
        <v>74</v>
      </c>
      <c r="B152" s="65">
        <v>14</v>
      </c>
      <c r="C152" s="102">
        <v>2021171014</v>
      </c>
      <c r="D152" s="67" t="s">
        <v>238</v>
      </c>
      <c r="E152" s="68" t="s">
        <v>112</v>
      </c>
      <c r="F152" s="105" t="s">
        <v>225</v>
      </c>
      <c r="G152" s="105" t="s">
        <v>269</v>
      </c>
      <c r="H152" s="69"/>
      <c r="I152" s="70"/>
      <c r="J152" s="70"/>
      <c r="K152" s="70"/>
      <c r="L152" s="173" t="s">
        <v>195</v>
      </c>
      <c r="M152" s="174"/>
      <c r="N152" s="175"/>
      <c r="O152" t="s">
        <v>265</v>
      </c>
    </row>
    <row r="153" spans="1:15" ht="20.100000000000001" customHeight="1">
      <c r="A153">
        <v>75</v>
      </c>
      <c r="B153" s="65">
        <v>15</v>
      </c>
      <c r="C153" s="102">
        <v>1921163747</v>
      </c>
      <c r="D153" s="67" t="s">
        <v>192</v>
      </c>
      <c r="E153" s="68" t="s">
        <v>145</v>
      </c>
      <c r="F153" s="105" t="s">
        <v>225</v>
      </c>
      <c r="G153" s="105" t="s">
        <v>272</v>
      </c>
      <c r="H153" s="69"/>
      <c r="I153" s="70"/>
      <c r="J153" s="70"/>
      <c r="K153" s="70"/>
      <c r="L153" s="173" t="s">
        <v>195</v>
      </c>
      <c r="M153" s="174"/>
      <c r="N153" s="175"/>
      <c r="O153" t="s">
        <v>265</v>
      </c>
    </row>
    <row r="154" spans="1:15" ht="20.100000000000001" customHeight="1">
      <c r="A154">
        <v>76</v>
      </c>
      <c r="B154" s="65">
        <v>16</v>
      </c>
      <c r="C154" s="102">
        <v>2021254197</v>
      </c>
      <c r="D154" s="67" t="s">
        <v>168</v>
      </c>
      <c r="E154" s="68" t="s">
        <v>115</v>
      </c>
      <c r="F154" s="105" t="s">
        <v>225</v>
      </c>
      <c r="G154" s="105" t="s">
        <v>269</v>
      </c>
      <c r="H154" s="69"/>
      <c r="I154" s="70"/>
      <c r="J154" s="70"/>
      <c r="K154" s="70"/>
      <c r="L154" s="173" t="s">
        <v>195</v>
      </c>
      <c r="M154" s="174"/>
      <c r="N154" s="175"/>
      <c r="O154" t="s">
        <v>265</v>
      </c>
    </row>
    <row r="155" spans="1:15" ht="20.100000000000001" customHeight="1">
      <c r="A155">
        <v>77</v>
      </c>
      <c r="B155" s="65">
        <v>17</v>
      </c>
      <c r="C155" s="102">
        <v>2021177149</v>
      </c>
      <c r="D155" s="67" t="s">
        <v>162</v>
      </c>
      <c r="E155" s="68" t="s">
        <v>90</v>
      </c>
      <c r="F155" s="105" t="s">
        <v>239</v>
      </c>
      <c r="G155" s="105" t="s">
        <v>269</v>
      </c>
      <c r="H155" s="69"/>
      <c r="I155" s="70"/>
      <c r="J155" s="70"/>
      <c r="K155" s="70"/>
      <c r="L155" s="173" t="s">
        <v>195</v>
      </c>
      <c r="M155" s="174"/>
      <c r="N155" s="175"/>
      <c r="O155" t="s">
        <v>265</v>
      </c>
    </row>
    <row r="156" spans="1:15" ht="20.100000000000001" customHeight="1">
      <c r="A156">
        <v>78</v>
      </c>
      <c r="B156" s="65">
        <v>18</v>
      </c>
      <c r="C156" s="102">
        <v>2021176752</v>
      </c>
      <c r="D156" s="67" t="s">
        <v>240</v>
      </c>
      <c r="E156" s="68" t="s">
        <v>184</v>
      </c>
      <c r="F156" s="105" t="s">
        <v>239</v>
      </c>
      <c r="G156" s="105" t="s">
        <v>269</v>
      </c>
      <c r="H156" s="69"/>
      <c r="I156" s="70"/>
      <c r="J156" s="70"/>
      <c r="K156" s="70"/>
      <c r="L156" s="173" t="s">
        <v>195</v>
      </c>
      <c r="M156" s="174"/>
      <c r="N156" s="175"/>
      <c r="O156" t="s">
        <v>265</v>
      </c>
    </row>
    <row r="157" spans="1:15" ht="20.100000000000001" customHeight="1">
      <c r="A157">
        <v>79</v>
      </c>
      <c r="B157" s="65">
        <v>19</v>
      </c>
      <c r="C157" s="102">
        <v>2021166363</v>
      </c>
      <c r="D157" s="67" t="s">
        <v>241</v>
      </c>
      <c r="E157" s="68" t="s">
        <v>105</v>
      </c>
      <c r="F157" s="105" t="s">
        <v>239</v>
      </c>
      <c r="G157" s="105" t="s">
        <v>268</v>
      </c>
      <c r="H157" s="69"/>
      <c r="I157" s="70"/>
      <c r="J157" s="70"/>
      <c r="K157" s="70"/>
      <c r="L157" s="173" t="s">
        <v>195</v>
      </c>
      <c r="M157" s="174"/>
      <c r="N157" s="175"/>
      <c r="O157" t="s">
        <v>265</v>
      </c>
    </row>
    <row r="158" spans="1:15" ht="20.100000000000001" customHeight="1">
      <c r="A158">
        <v>80</v>
      </c>
      <c r="B158" s="65">
        <v>20</v>
      </c>
      <c r="C158" s="102">
        <v>2021175627</v>
      </c>
      <c r="D158" s="67" t="s">
        <v>158</v>
      </c>
      <c r="E158" s="68" t="s">
        <v>91</v>
      </c>
      <c r="F158" s="105" t="s">
        <v>239</v>
      </c>
      <c r="G158" s="105" t="s">
        <v>269</v>
      </c>
      <c r="H158" s="69"/>
      <c r="I158" s="70"/>
      <c r="J158" s="70"/>
      <c r="K158" s="70"/>
      <c r="L158" s="173" t="s">
        <v>195</v>
      </c>
      <c r="M158" s="174"/>
      <c r="N158" s="175"/>
      <c r="O158" t="s">
        <v>265</v>
      </c>
    </row>
    <row r="159" spans="1:15" ht="20.100000000000001" customHeight="1">
      <c r="A159">
        <v>0</v>
      </c>
      <c r="B159" s="65">
        <v>21</v>
      </c>
      <c r="C159" s="102" t="s">
        <v>195</v>
      </c>
      <c r="D159" s="67" t="s">
        <v>195</v>
      </c>
      <c r="E159" s="68" t="s">
        <v>195</v>
      </c>
      <c r="F159" s="105" t="s">
        <v>195</v>
      </c>
      <c r="G159" s="105" t="s">
        <v>195</v>
      </c>
      <c r="H159" s="69"/>
      <c r="I159" s="70"/>
      <c r="J159" s="70"/>
      <c r="K159" s="70"/>
      <c r="L159" s="173" t="s">
        <v>195</v>
      </c>
      <c r="M159" s="174"/>
      <c r="N159" s="175"/>
      <c r="O159" t="s">
        <v>265</v>
      </c>
    </row>
    <row r="160" spans="1:15" ht="20.100000000000001" customHeight="1">
      <c r="A160">
        <v>0</v>
      </c>
      <c r="B160" s="65">
        <v>22</v>
      </c>
      <c r="C160" s="102" t="s">
        <v>195</v>
      </c>
      <c r="D160" s="67" t="s">
        <v>195</v>
      </c>
      <c r="E160" s="68" t="s">
        <v>195</v>
      </c>
      <c r="F160" s="105" t="s">
        <v>195</v>
      </c>
      <c r="G160" s="105" t="s">
        <v>195</v>
      </c>
      <c r="H160" s="69"/>
      <c r="I160" s="70"/>
      <c r="J160" s="70"/>
      <c r="K160" s="70"/>
      <c r="L160" s="173" t="s">
        <v>195</v>
      </c>
      <c r="M160" s="174"/>
      <c r="N160" s="175"/>
      <c r="O160" t="s">
        <v>265</v>
      </c>
    </row>
    <row r="161" spans="1:15" ht="20.100000000000001" customHeight="1">
      <c r="A161">
        <v>0</v>
      </c>
      <c r="B161" s="65">
        <v>23</v>
      </c>
      <c r="C161" s="102" t="s">
        <v>195</v>
      </c>
      <c r="D161" s="67" t="s">
        <v>195</v>
      </c>
      <c r="E161" s="68" t="s">
        <v>195</v>
      </c>
      <c r="F161" s="105" t="s">
        <v>195</v>
      </c>
      <c r="G161" s="105" t="s">
        <v>195</v>
      </c>
      <c r="H161" s="69"/>
      <c r="I161" s="70"/>
      <c r="J161" s="70"/>
      <c r="K161" s="70"/>
      <c r="L161" s="173" t="s">
        <v>195</v>
      </c>
      <c r="M161" s="174"/>
      <c r="N161" s="175"/>
      <c r="O161" t="s">
        <v>265</v>
      </c>
    </row>
    <row r="162" spans="1:15" ht="20.100000000000001" customHeight="1">
      <c r="A162">
        <v>0</v>
      </c>
      <c r="B162" s="65">
        <v>24</v>
      </c>
      <c r="C162" s="102" t="s">
        <v>195</v>
      </c>
      <c r="D162" s="67" t="s">
        <v>195</v>
      </c>
      <c r="E162" s="68" t="s">
        <v>195</v>
      </c>
      <c r="F162" s="105" t="s">
        <v>195</v>
      </c>
      <c r="G162" s="105" t="s">
        <v>195</v>
      </c>
      <c r="H162" s="69"/>
      <c r="I162" s="70"/>
      <c r="J162" s="70"/>
      <c r="K162" s="70"/>
      <c r="L162" s="173" t="s">
        <v>195</v>
      </c>
      <c r="M162" s="174"/>
      <c r="N162" s="175"/>
      <c r="O162" t="s">
        <v>265</v>
      </c>
    </row>
    <row r="163" spans="1:15" ht="20.100000000000001" customHeight="1">
      <c r="A163">
        <v>0</v>
      </c>
      <c r="B163" s="65">
        <v>25</v>
      </c>
      <c r="C163" s="102" t="s">
        <v>195</v>
      </c>
      <c r="D163" s="67" t="s">
        <v>195</v>
      </c>
      <c r="E163" s="68" t="s">
        <v>195</v>
      </c>
      <c r="F163" s="105" t="s">
        <v>195</v>
      </c>
      <c r="G163" s="105" t="s">
        <v>195</v>
      </c>
      <c r="H163" s="69"/>
      <c r="I163" s="70"/>
      <c r="J163" s="70"/>
      <c r="K163" s="70"/>
      <c r="L163" s="173" t="s">
        <v>195</v>
      </c>
      <c r="M163" s="174"/>
      <c r="N163" s="175"/>
      <c r="O163" t="s">
        <v>265</v>
      </c>
    </row>
    <row r="164" spans="1:15" ht="20.100000000000001" customHeight="1">
      <c r="A164">
        <v>0</v>
      </c>
      <c r="B164" s="65">
        <v>26</v>
      </c>
      <c r="C164" s="102" t="s">
        <v>195</v>
      </c>
      <c r="D164" s="67" t="s">
        <v>195</v>
      </c>
      <c r="E164" s="68" t="s">
        <v>195</v>
      </c>
      <c r="F164" s="105" t="s">
        <v>195</v>
      </c>
      <c r="G164" s="105" t="s">
        <v>195</v>
      </c>
      <c r="H164" s="69"/>
      <c r="I164" s="70"/>
      <c r="J164" s="70"/>
      <c r="K164" s="70"/>
      <c r="L164" s="173" t="s">
        <v>195</v>
      </c>
      <c r="M164" s="174"/>
      <c r="N164" s="175"/>
      <c r="O164" t="s">
        <v>265</v>
      </c>
    </row>
    <row r="165" spans="1:15" ht="20.100000000000001" customHeight="1">
      <c r="A165">
        <v>0</v>
      </c>
      <c r="B165" s="65">
        <v>27</v>
      </c>
      <c r="C165" s="102" t="s">
        <v>195</v>
      </c>
      <c r="D165" s="67" t="s">
        <v>195</v>
      </c>
      <c r="E165" s="68" t="s">
        <v>195</v>
      </c>
      <c r="F165" s="105" t="s">
        <v>195</v>
      </c>
      <c r="G165" s="105" t="s">
        <v>195</v>
      </c>
      <c r="H165" s="69"/>
      <c r="I165" s="70"/>
      <c r="J165" s="70"/>
      <c r="K165" s="70"/>
      <c r="L165" s="173" t="s">
        <v>195</v>
      </c>
      <c r="M165" s="174"/>
      <c r="N165" s="175"/>
      <c r="O165" t="s">
        <v>265</v>
      </c>
    </row>
    <row r="166" spans="1:15" ht="20.100000000000001" customHeight="1">
      <c r="A166">
        <v>0</v>
      </c>
      <c r="B166" s="65">
        <v>28</v>
      </c>
      <c r="C166" s="102" t="s">
        <v>195</v>
      </c>
      <c r="D166" s="67" t="s">
        <v>195</v>
      </c>
      <c r="E166" s="68" t="s">
        <v>195</v>
      </c>
      <c r="F166" s="105" t="s">
        <v>195</v>
      </c>
      <c r="G166" s="105" t="s">
        <v>195</v>
      </c>
      <c r="H166" s="69"/>
      <c r="I166" s="70"/>
      <c r="J166" s="70"/>
      <c r="K166" s="70"/>
      <c r="L166" s="173" t="s">
        <v>195</v>
      </c>
      <c r="M166" s="174"/>
      <c r="N166" s="175"/>
      <c r="O166" t="s">
        <v>265</v>
      </c>
    </row>
    <row r="167" spans="1:15" ht="20.100000000000001" customHeight="1">
      <c r="A167">
        <v>0</v>
      </c>
      <c r="B167" s="65">
        <v>29</v>
      </c>
      <c r="C167" s="102" t="s">
        <v>195</v>
      </c>
      <c r="D167" s="67" t="s">
        <v>195</v>
      </c>
      <c r="E167" s="68" t="s">
        <v>195</v>
      </c>
      <c r="F167" s="105" t="s">
        <v>195</v>
      </c>
      <c r="G167" s="105" t="s">
        <v>195</v>
      </c>
      <c r="H167" s="69"/>
      <c r="I167" s="70"/>
      <c r="J167" s="70"/>
      <c r="K167" s="70"/>
      <c r="L167" s="173" t="s">
        <v>195</v>
      </c>
      <c r="M167" s="174"/>
      <c r="N167" s="175"/>
      <c r="O167" t="s">
        <v>265</v>
      </c>
    </row>
    <row r="168" spans="1:15" ht="20.100000000000001" customHeight="1">
      <c r="A168">
        <v>0</v>
      </c>
      <c r="B168" s="72">
        <v>30</v>
      </c>
      <c r="C168" s="102" t="s">
        <v>195</v>
      </c>
      <c r="D168" s="67" t="s">
        <v>195</v>
      </c>
      <c r="E168" s="68" t="s">
        <v>195</v>
      </c>
      <c r="F168" s="105" t="s">
        <v>195</v>
      </c>
      <c r="G168" s="105" t="s">
        <v>195</v>
      </c>
      <c r="H168" s="73"/>
      <c r="I168" s="74"/>
      <c r="J168" s="74"/>
      <c r="K168" s="74"/>
      <c r="L168" s="173" t="s">
        <v>195</v>
      </c>
      <c r="M168" s="174"/>
      <c r="N168" s="175"/>
      <c r="O168" t="s">
        <v>265</v>
      </c>
    </row>
    <row r="169" spans="1:15" ht="23.25" customHeight="1">
      <c r="A169">
        <v>0</v>
      </c>
      <c r="B169" s="75" t="s">
        <v>73</v>
      </c>
      <c r="C169" s="103"/>
      <c r="D169" s="77"/>
      <c r="E169" s="78"/>
      <c r="F169" s="106"/>
      <c r="G169" s="106"/>
      <c r="H169" s="80"/>
      <c r="I169" s="81"/>
      <c r="J169" s="81"/>
      <c r="K169" s="81"/>
      <c r="L169" s="115"/>
      <c r="M169" s="115"/>
      <c r="N169" s="115"/>
    </row>
    <row r="170" spans="1:15" ht="20.100000000000001" customHeight="1">
      <c r="A170">
        <v>0</v>
      </c>
      <c r="B170" s="82" t="s">
        <v>80</v>
      </c>
      <c r="C170" s="104"/>
      <c r="D170" s="84"/>
      <c r="E170" s="85"/>
      <c r="F170" s="107"/>
      <c r="G170" s="107"/>
      <c r="H170" s="87"/>
      <c r="I170" s="88"/>
      <c r="J170" s="88"/>
      <c r="K170" s="88"/>
      <c r="L170" s="89"/>
      <c r="M170" s="89"/>
      <c r="N170" s="89"/>
    </row>
    <row r="171" spans="1:15" ht="20.100000000000001" customHeight="1">
      <c r="A171">
        <v>0</v>
      </c>
      <c r="B171" s="90"/>
      <c r="C171" s="104"/>
      <c r="D171" s="84"/>
      <c r="E171" s="85"/>
      <c r="F171" s="107"/>
      <c r="G171" s="107"/>
      <c r="H171" s="87"/>
      <c r="I171" s="88"/>
      <c r="J171" s="88"/>
      <c r="K171" s="88"/>
      <c r="L171" s="89"/>
      <c r="M171" s="89"/>
      <c r="N171" s="89"/>
    </row>
    <row r="172" spans="1:15" ht="18" customHeight="1">
      <c r="A172" s="100">
        <v>0</v>
      </c>
      <c r="B172" s="90"/>
      <c r="C172" s="104"/>
      <c r="D172" s="84"/>
      <c r="E172" s="85"/>
      <c r="F172" s="107"/>
      <c r="G172" s="107"/>
      <c r="H172" s="87"/>
      <c r="I172" s="88"/>
      <c r="J172" s="88"/>
      <c r="K172" s="88"/>
      <c r="L172" s="89"/>
      <c r="M172" s="89"/>
      <c r="N172" s="89"/>
    </row>
    <row r="173" spans="1:15" ht="8.25" customHeight="1">
      <c r="A173" s="100">
        <v>0</v>
      </c>
      <c r="B173" s="90"/>
      <c r="C173" s="104"/>
      <c r="D173" s="84"/>
      <c r="E173" s="85"/>
      <c r="F173" s="107"/>
      <c r="G173" s="107"/>
      <c r="H173" s="87"/>
      <c r="I173" s="88"/>
      <c r="J173" s="88"/>
      <c r="K173" s="88"/>
      <c r="L173" s="89"/>
      <c r="M173" s="89"/>
      <c r="N173" s="89"/>
    </row>
    <row r="174" spans="1:15" ht="20.100000000000001" customHeight="1">
      <c r="A174" s="100">
        <v>0</v>
      </c>
      <c r="C174" s="108" t="s">
        <v>79</v>
      </c>
      <c r="D174" s="84"/>
      <c r="E174" s="85"/>
      <c r="F174" s="107"/>
      <c r="G174" s="107"/>
      <c r="H174" s="87"/>
      <c r="I174" s="88"/>
      <c r="J174" s="88"/>
      <c r="K174" s="88"/>
      <c r="L174" s="89"/>
      <c r="M174" s="89"/>
      <c r="N174" s="89"/>
    </row>
    <row r="175" spans="1:15" s="56" customFormat="1">
      <c r="C175" s="186" t="s">
        <v>59</v>
      </c>
      <c r="D175" s="186"/>
      <c r="E175" s="57"/>
      <c r="F175" s="170" t="s">
        <v>81</v>
      </c>
      <c r="G175" s="170"/>
      <c r="H175" s="170"/>
      <c r="I175" s="170"/>
      <c r="J175" s="170"/>
      <c r="K175" s="170"/>
      <c r="L175" s="58" t="s">
        <v>256</v>
      </c>
    </row>
    <row r="176" spans="1:15" s="56" customFormat="1">
      <c r="C176" s="186" t="s">
        <v>61</v>
      </c>
      <c r="D176" s="186"/>
      <c r="E176" s="59" t="s">
        <v>136</v>
      </c>
      <c r="F176" s="187" t="s">
        <v>261</v>
      </c>
      <c r="G176" s="187"/>
      <c r="H176" s="187"/>
      <c r="I176" s="187"/>
      <c r="J176" s="187"/>
      <c r="K176" s="187"/>
      <c r="L176" s="60" t="s">
        <v>62</v>
      </c>
      <c r="M176" s="61" t="s">
        <v>63</v>
      </c>
      <c r="N176" s="61">
        <v>2</v>
      </c>
    </row>
    <row r="177" spans="1:15" s="62" customFormat="1" ht="18.75" customHeight="1">
      <c r="C177" s="63" t="s">
        <v>279</v>
      </c>
      <c r="D177" s="171" t="s">
        <v>262</v>
      </c>
      <c r="E177" s="171"/>
      <c r="F177" s="171"/>
      <c r="G177" s="171"/>
      <c r="H177" s="171"/>
      <c r="I177" s="171"/>
      <c r="J177" s="171"/>
      <c r="K177" s="171"/>
      <c r="L177" s="60" t="s">
        <v>64</v>
      </c>
      <c r="M177" s="60" t="s">
        <v>63</v>
      </c>
      <c r="N177" s="60">
        <v>2</v>
      </c>
    </row>
    <row r="178" spans="1:15" s="62" customFormat="1" ht="18.75" customHeight="1">
      <c r="B178" s="172" t="s">
        <v>280</v>
      </c>
      <c r="C178" s="172"/>
      <c r="D178" s="172"/>
      <c r="E178" s="172"/>
      <c r="F178" s="172"/>
      <c r="G178" s="172"/>
      <c r="H178" s="172"/>
      <c r="I178" s="172"/>
      <c r="J178" s="172"/>
      <c r="K178" s="172"/>
      <c r="L178" s="60" t="s">
        <v>65</v>
      </c>
      <c r="M178" s="60" t="s">
        <v>63</v>
      </c>
      <c r="N178" s="60">
        <v>1</v>
      </c>
    </row>
    <row r="179" spans="1:15" ht="9" customHeight="1"/>
    <row r="180" spans="1:15" ht="15" customHeight="1">
      <c r="B180" s="166" t="s">
        <v>4</v>
      </c>
      <c r="C180" s="167" t="s">
        <v>66</v>
      </c>
      <c r="D180" s="168" t="s">
        <v>9</v>
      </c>
      <c r="E180" s="169" t="s">
        <v>10</v>
      </c>
      <c r="F180" s="167" t="s">
        <v>77</v>
      </c>
      <c r="G180" s="167" t="s">
        <v>78</v>
      </c>
      <c r="H180" s="167" t="s">
        <v>68</v>
      </c>
      <c r="I180" s="167" t="s">
        <v>69</v>
      </c>
      <c r="J180" s="176" t="s">
        <v>58</v>
      </c>
      <c r="K180" s="176"/>
      <c r="L180" s="177" t="s">
        <v>70</v>
      </c>
      <c r="M180" s="178"/>
      <c r="N180" s="179"/>
    </row>
    <row r="181" spans="1:15" ht="27" customHeight="1">
      <c r="B181" s="166"/>
      <c r="C181" s="166"/>
      <c r="D181" s="168"/>
      <c r="E181" s="169"/>
      <c r="F181" s="166"/>
      <c r="G181" s="166"/>
      <c r="H181" s="166"/>
      <c r="I181" s="166"/>
      <c r="J181" s="64" t="s">
        <v>71</v>
      </c>
      <c r="K181" s="64" t="s">
        <v>72</v>
      </c>
      <c r="L181" s="180"/>
      <c r="M181" s="181"/>
      <c r="N181" s="182"/>
    </row>
    <row r="182" spans="1:15" ht="20.100000000000001" customHeight="1">
      <c r="A182">
        <v>81</v>
      </c>
      <c r="B182" s="65">
        <v>1</v>
      </c>
      <c r="C182" s="102">
        <v>1921178187</v>
      </c>
      <c r="D182" s="67" t="s">
        <v>242</v>
      </c>
      <c r="E182" s="68" t="s">
        <v>150</v>
      </c>
      <c r="F182" s="105" t="s">
        <v>239</v>
      </c>
      <c r="G182" s="105" t="s">
        <v>271</v>
      </c>
      <c r="H182" s="69"/>
      <c r="I182" s="70"/>
      <c r="J182" s="70"/>
      <c r="K182" s="70"/>
      <c r="L182" s="183" t="s">
        <v>267</v>
      </c>
      <c r="M182" s="184"/>
      <c r="N182" s="185"/>
      <c r="O182" t="s">
        <v>265</v>
      </c>
    </row>
    <row r="183" spans="1:15" ht="20.100000000000001" customHeight="1">
      <c r="A183">
        <v>82</v>
      </c>
      <c r="B183" s="65">
        <v>2</v>
      </c>
      <c r="C183" s="102">
        <v>2021167790</v>
      </c>
      <c r="D183" s="67" t="s">
        <v>161</v>
      </c>
      <c r="E183" s="68" t="s">
        <v>122</v>
      </c>
      <c r="F183" s="105" t="s">
        <v>239</v>
      </c>
      <c r="G183" s="105" t="s">
        <v>268</v>
      </c>
      <c r="H183" s="69"/>
      <c r="I183" s="70"/>
      <c r="J183" s="70"/>
      <c r="K183" s="70"/>
      <c r="L183" s="173" t="s">
        <v>195</v>
      </c>
      <c r="M183" s="174"/>
      <c r="N183" s="175"/>
      <c r="O183" t="s">
        <v>265</v>
      </c>
    </row>
    <row r="184" spans="1:15" ht="20.100000000000001" customHeight="1">
      <c r="A184">
        <v>83</v>
      </c>
      <c r="B184" s="65">
        <v>3</v>
      </c>
      <c r="C184" s="102">
        <v>1921160921</v>
      </c>
      <c r="D184" s="67" t="s">
        <v>202</v>
      </c>
      <c r="E184" s="68" t="s">
        <v>143</v>
      </c>
      <c r="F184" s="105" t="s">
        <v>239</v>
      </c>
      <c r="G184" s="105" t="s">
        <v>272</v>
      </c>
      <c r="H184" s="69"/>
      <c r="I184" s="70"/>
      <c r="J184" s="70"/>
      <c r="K184" s="70"/>
      <c r="L184" s="173" t="s">
        <v>195</v>
      </c>
      <c r="M184" s="174"/>
      <c r="N184" s="175"/>
      <c r="O184" t="s">
        <v>265</v>
      </c>
    </row>
    <row r="185" spans="1:15" ht="20.100000000000001" customHeight="1">
      <c r="A185">
        <v>84</v>
      </c>
      <c r="B185" s="65">
        <v>4</v>
      </c>
      <c r="C185" s="102">
        <v>2021165821</v>
      </c>
      <c r="D185" s="67" t="s">
        <v>243</v>
      </c>
      <c r="E185" s="68" t="s">
        <v>174</v>
      </c>
      <c r="F185" s="105" t="s">
        <v>239</v>
      </c>
      <c r="G185" s="105" t="s">
        <v>268</v>
      </c>
      <c r="H185" s="69"/>
      <c r="I185" s="70"/>
      <c r="J185" s="70"/>
      <c r="K185" s="70"/>
      <c r="L185" s="173" t="s">
        <v>195</v>
      </c>
      <c r="M185" s="174"/>
      <c r="N185" s="175"/>
      <c r="O185" t="s">
        <v>265</v>
      </c>
    </row>
    <row r="186" spans="1:15" ht="20.100000000000001" customHeight="1">
      <c r="A186">
        <v>85</v>
      </c>
      <c r="B186" s="65">
        <v>5</v>
      </c>
      <c r="C186" s="102">
        <v>2021170570</v>
      </c>
      <c r="D186" s="67" t="s">
        <v>188</v>
      </c>
      <c r="E186" s="68" t="s">
        <v>144</v>
      </c>
      <c r="F186" s="105" t="s">
        <v>239</v>
      </c>
      <c r="G186" s="105" t="s">
        <v>268</v>
      </c>
      <c r="H186" s="69"/>
      <c r="I186" s="70"/>
      <c r="J186" s="70"/>
      <c r="K186" s="70"/>
      <c r="L186" s="173" t="s">
        <v>195</v>
      </c>
      <c r="M186" s="174"/>
      <c r="N186" s="175"/>
      <c r="O186" t="s">
        <v>265</v>
      </c>
    </row>
    <row r="187" spans="1:15" ht="20.100000000000001" customHeight="1">
      <c r="A187">
        <v>86</v>
      </c>
      <c r="B187" s="65">
        <v>6</v>
      </c>
      <c r="C187" s="102">
        <v>2021164030</v>
      </c>
      <c r="D187" s="67" t="s">
        <v>188</v>
      </c>
      <c r="E187" s="68" t="s">
        <v>95</v>
      </c>
      <c r="F187" s="105" t="s">
        <v>239</v>
      </c>
      <c r="G187" s="105" t="s">
        <v>268</v>
      </c>
      <c r="H187" s="69"/>
      <c r="I187" s="70"/>
      <c r="J187" s="70"/>
      <c r="K187" s="70"/>
      <c r="L187" s="173" t="s">
        <v>195</v>
      </c>
      <c r="M187" s="174"/>
      <c r="N187" s="175"/>
      <c r="O187" t="s">
        <v>265</v>
      </c>
    </row>
    <row r="188" spans="1:15" ht="20.100000000000001" customHeight="1">
      <c r="A188">
        <v>87</v>
      </c>
      <c r="B188" s="65">
        <v>7</v>
      </c>
      <c r="C188" s="102">
        <v>2021166389</v>
      </c>
      <c r="D188" s="67" t="s">
        <v>244</v>
      </c>
      <c r="E188" s="68" t="s">
        <v>118</v>
      </c>
      <c r="F188" s="105" t="s">
        <v>239</v>
      </c>
      <c r="G188" s="105" t="s">
        <v>264</v>
      </c>
      <c r="H188" s="69"/>
      <c r="I188" s="70"/>
      <c r="J188" s="70"/>
      <c r="K188" s="70"/>
      <c r="L188" s="173" t="s">
        <v>195</v>
      </c>
      <c r="M188" s="174"/>
      <c r="N188" s="175"/>
      <c r="O188" t="s">
        <v>265</v>
      </c>
    </row>
    <row r="189" spans="1:15" ht="20.100000000000001" customHeight="1">
      <c r="A189">
        <v>88</v>
      </c>
      <c r="B189" s="65">
        <v>8</v>
      </c>
      <c r="C189" s="102">
        <v>2021173811</v>
      </c>
      <c r="D189" s="67" t="s">
        <v>245</v>
      </c>
      <c r="E189" s="68" t="s">
        <v>126</v>
      </c>
      <c r="F189" s="105" t="s">
        <v>239</v>
      </c>
      <c r="G189" s="105" t="s">
        <v>269</v>
      </c>
      <c r="H189" s="69"/>
      <c r="I189" s="70"/>
      <c r="J189" s="70"/>
      <c r="K189" s="70"/>
      <c r="L189" s="173" t="s">
        <v>195</v>
      </c>
      <c r="M189" s="174"/>
      <c r="N189" s="175"/>
      <c r="O189" t="s">
        <v>265</v>
      </c>
    </row>
    <row r="190" spans="1:15" ht="20.100000000000001" customHeight="1">
      <c r="A190">
        <v>89</v>
      </c>
      <c r="B190" s="65">
        <v>9</v>
      </c>
      <c r="C190" s="102">
        <v>2020177339</v>
      </c>
      <c r="D190" s="67" t="s">
        <v>154</v>
      </c>
      <c r="E190" s="68" t="s">
        <v>135</v>
      </c>
      <c r="F190" s="105" t="s">
        <v>239</v>
      </c>
      <c r="G190" s="105" t="s">
        <v>269</v>
      </c>
      <c r="H190" s="69"/>
      <c r="I190" s="70"/>
      <c r="J190" s="70"/>
      <c r="K190" s="70"/>
      <c r="L190" s="173" t="s">
        <v>195</v>
      </c>
      <c r="M190" s="174"/>
      <c r="N190" s="175"/>
      <c r="O190" t="s">
        <v>265</v>
      </c>
    </row>
    <row r="191" spans="1:15" ht="20.100000000000001" customHeight="1">
      <c r="A191">
        <v>90</v>
      </c>
      <c r="B191" s="65">
        <v>10</v>
      </c>
      <c r="C191" s="102">
        <v>2021175813</v>
      </c>
      <c r="D191" s="67" t="s">
        <v>176</v>
      </c>
      <c r="E191" s="68" t="s">
        <v>117</v>
      </c>
      <c r="F191" s="105" t="s">
        <v>239</v>
      </c>
      <c r="G191" s="105" t="s">
        <v>269</v>
      </c>
      <c r="H191" s="69"/>
      <c r="I191" s="70"/>
      <c r="J191" s="70"/>
      <c r="K191" s="70"/>
      <c r="L191" s="173" t="s">
        <v>195</v>
      </c>
      <c r="M191" s="174"/>
      <c r="N191" s="175"/>
      <c r="O191" t="s">
        <v>265</v>
      </c>
    </row>
    <row r="192" spans="1:15" ht="20.100000000000001" customHeight="1">
      <c r="A192">
        <v>91</v>
      </c>
      <c r="B192" s="65">
        <v>11</v>
      </c>
      <c r="C192" s="102">
        <v>2021176759</v>
      </c>
      <c r="D192" s="67" t="s">
        <v>246</v>
      </c>
      <c r="E192" s="68" t="s">
        <v>93</v>
      </c>
      <c r="F192" s="105" t="s">
        <v>239</v>
      </c>
      <c r="G192" s="105" t="s">
        <v>269</v>
      </c>
      <c r="H192" s="69"/>
      <c r="I192" s="70"/>
      <c r="J192" s="70"/>
      <c r="K192" s="70"/>
      <c r="L192" s="173" t="s">
        <v>195</v>
      </c>
      <c r="M192" s="174"/>
      <c r="N192" s="175"/>
      <c r="O192" t="s">
        <v>265</v>
      </c>
    </row>
    <row r="193" spans="1:15" ht="20.100000000000001" customHeight="1">
      <c r="A193">
        <v>92</v>
      </c>
      <c r="B193" s="65">
        <v>12</v>
      </c>
      <c r="C193" s="102">
        <v>2021166485</v>
      </c>
      <c r="D193" s="67" t="s">
        <v>247</v>
      </c>
      <c r="E193" s="68" t="s">
        <v>127</v>
      </c>
      <c r="F193" s="105" t="s">
        <v>239</v>
      </c>
      <c r="G193" s="105" t="s">
        <v>268</v>
      </c>
      <c r="H193" s="69"/>
      <c r="I193" s="70"/>
      <c r="J193" s="70"/>
      <c r="K193" s="70"/>
      <c r="L193" s="173" t="s">
        <v>195</v>
      </c>
      <c r="M193" s="174"/>
      <c r="N193" s="175"/>
      <c r="O193" t="s">
        <v>265</v>
      </c>
    </row>
    <row r="194" spans="1:15" ht="20.100000000000001" customHeight="1">
      <c r="A194">
        <v>93</v>
      </c>
      <c r="B194" s="65">
        <v>13</v>
      </c>
      <c r="C194" s="102">
        <v>2021174831</v>
      </c>
      <c r="D194" s="67" t="s">
        <v>248</v>
      </c>
      <c r="E194" s="68" t="s">
        <v>113</v>
      </c>
      <c r="F194" s="105" t="s">
        <v>239</v>
      </c>
      <c r="G194" s="105" t="s">
        <v>269</v>
      </c>
      <c r="H194" s="69"/>
      <c r="I194" s="70"/>
      <c r="J194" s="70"/>
      <c r="K194" s="70"/>
      <c r="L194" s="173" t="s">
        <v>267</v>
      </c>
      <c r="M194" s="174"/>
      <c r="N194" s="175"/>
      <c r="O194" t="s">
        <v>265</v>
      </c>
    </row>
    <row r="195" spans="1:15" ht="20.100000000000001" customHeight="1">
      <c r="A195">
        <v>94</v>
      </c>
      <c r="B195" s="65">
        <v>14</v>
      </c>
      <c r="C195" s="102">
        <v>2021175628</v>
      </c>
      <c r="D195" s="67" t="s">
        <v>249</v>
      </c>
      <c r="E195" s="68" t="s">
        <v>113</v>
      </c>
      <c r="F195" s="105" t="s">
        <v>239</v>
      </c>
      <c r="G195" s="105" t="s">
        <v>269</v>
      </c>
      <c r="H195" s="69"/>
      <c r="I195" s="70"/>
      <c r="J195" s="70"/>
      <c r="K195" s="70"/>
      <c r="L195" s="173" t="s">
        <v>195</v>
      </c>
      <c r="M195" s="174"/>
      <c r="N195" s="175"/>
      <c r="O195" t="s">
        <v>265</v>
      </c>
    </row>
    <row r="196" spans="1:15" ht="20.100000000000001" customHeight="1">
      <c r="A196">
        <v>95</v>
      </c>
      <c r="B196" s="65">
        <v>15</v>
      </c>
      <c r="C196" s="102">
        <v>2021178299</v>
      </c>
      <c r="D196" s="67" t="s">
        <v>187</v>
      </c>
      <c r="E196" s="68" t="s">
        <v>142</v>
      </c>
      <c r="F196" s="105" t="s">
        <v>239</v>
      </c>
      <c r="G196" s="105" t="s">
        <v>269</v>
      </c>
      <c r="H196" s="69"/>
      <c r="I196" s="70"/>
      <c r="J196" s="70"/>
      <c r="K196" s="70"/>
      <c r="L196" s="173" t="s">
        <v>267</v>
      </c>
      <c r="M196" s="174"/>
      <c r="N196" s="175"/>
      <c r="O196" t="s">
        <v>265</v>
      </c>
    </row>
    <row r="197" spans="1:15" ht="20.100000000000001" customHeight="1">
      <c r="A197">
        <v>96</v>
      </c>
      <c r="B197" s="65">
        <v>16</v>
      </c>
      <c r="C197" s="102">
        <v>2020174734</v>
      </c>
      <c r="D197" s="67" t="s">
        <v>250</v>
      </c>
      <c r="E197" s="68" t="s">
        <v>128</v>
      </c>
      <c r="F197" s="105" t="s">
        <v>239</v>
      </c>
      <c r="G197" s="105" t="s">
        <v>269</v>
      </c>
      <c r="H197" s="69"/>
      <c r="I197" s="70"/>
      <c r="J197" s="70"/>
      <c r="K197" s="70"/>
      <c r="L197" s="173" t="s">
        <v>195</v>
      </c>
      <c r="M197" s="174"/>
      <c r="N197" s="175"/>
      <c r="O197" t="s">
        <v>265</v>
      </c>
    </row>
    <row r="198" spans="1:15" ht="20.100000000000001" customHeight="1">
      <c r="A198">
        <v>97</v>
      </c>
      <c r="B198" s="65">
        <v>17</v>
      </c>
      <c r="C198" s="102">
        <v>2021166038</v>
      </c>
      <c r="D198" s="67" t="s">
        <v>189</v>
      </c>
      <c r="E198" s="68" t="s">
        <v>114</v>
      </c>
      <c r="F198" s="105" t="s">
        <v>239</v>
      </c>
      <c r="G198" s="105" t="s">
        <v>268</v>
      </c>
      <c r="H198" s="69"/>
      <c r="I198" s="70"/>
      <c r="J198" s="70"/>
      <c r="K198" s="70"/>
      <c r="L198" s="173" t="s">
        <v>195</v>
      </c>
      <c r="M198" s="174"/>
      <c r="N198" s="175"/>
      <c r="O198" t="s">
        <v>265</v>
      </c>
    </row>
    <row r="199" spans="1:15" ht="20.100000000000001" customHeight="1">
      <c r="A199">
        <v>98</v>
      </c>
      <c r="B199" s="65">
        <v>18</v>
      </c>
      <c r="C199" s="102">
        <v>1921161765</v>
      </c>
      <c r="D199" s="67" t="s">
        <v>155</v>
      </c>
      <c r="E199" s="68" t="s">
        <v>141</v>
      </c>
      <c r="F199" s="105" t="s">
        <v>239</v>
      </c>
      <c r="G199" s="105" t="s">
        <v>272</v>
      </c>
      <c r="H199" s="69"/>
      <c r="I199" s="70"/>
      <c r="J199" s="70"/>
      <c r="K199" s="70"/>
      <c r="L199" s="173" t="s">
        <v>195</v>
      </c>
      <c r="M199" s="174"/>
      <c r="N199" s="175"/>
      <c r="O199" t="s">
        <v>265</v>
      </c>
    </row>
    <row r="200" spans="1:15" ht="20.100000000000001" customHeight="1">
      <c r="A200">
        <v>99</v>
      </c>
      <c r="B200" s="65">
        <v>19</v>
      </c>
      <c r="C200" s="102">
        <v>2021177264</v>
      </c>
      <c r="D200" s="67" t="s">
        <v>197</v>
      </c>
      <c r="E200" s="68" t="s">
        <v>141</v>
      </c>
      <c r="F200" s="105" t="s">
        <v>239</v>
      </c>
      <c r="G200" s="105" t="s">
        <v>264</v>
      </c>
      <c r="H200" s="69"/>
      <c r="I200" s="70"/>
      <c r="J200" s="70"/>
      <c r="K200" s="70"/>
      <c r="L200" s="173" t="s">
        <v>267</v>
      </c>
      <c r="M200" s="174"/>
      <c r="N200" s="175"/>
      <c r="O200" t="s">
        <v>265</v>
      </c>
    </row>
    <row r="201" spans="1:15" ht="20.100000000000001" customHeight="1">
      <c r="A201">
        <v>100</v>
      </c>
      <c r="B201" s="65">
        <v>20</v>
      </c>
      <c r="C201" s="102">
        <v>2021177556</v>
      </c>
      <c r="D201" s="67" t="s">
        <v>251</v>
      </c>
      <c r="E201" s="68" t="s">
        <v>87</v>
      </c>
      <c r="F201" s="105" t="s">
        <v>239</v>
      </c>
      <c r="G201" s="105" t="s">
        <v>269</v>
      </c>
      <c r="H201" s="69"/>
      <c r="I201" s="70"/>
      <c r="J201" s="70"/>
      <c r="K201" s="70"/>
      <c r="L201" s="173" t="s">
        <v>195</v>
      </c>
      <c r="M201" s="174"/>
      <c r="N201" s="175"/>
      <c r="O201" t="s">
        <v>265</v>
      </c>
    </row>
    <row r="202" spans="1:15" ht="20.100000000000001" customHeight="1">
      <c r="A202">
        <v>101</v>
      </c>
      <c r="B202" s="65">
        <v>21</v>
      </c>
      <c r="C202" s="102">
        <v>2021173464</v>
      </c>
      <c r="D202" s="67" t="s">
        <v>183</v>
      </c>
      <c r="E202" s="68" t="s">
        <v>132</v>
      </c>
      <c r="F202" s="105" t="s">
        <v>239</v>
      </c>
      <c r="G202" s="105" t="s">
        <v>269</v>
      </c>
      <c r="H202" s="69"/>
      <c r="I202" s="70"/>
      <c r="J202" s="70"/>
      <c r="K202" s="70"/>
      <c r="L202" s="173" t="s">
        <v>195</v>
      </c>
      <c r="M202" s="174"/>
      <c r="N202" s="175"/>
      <c r="O202" t="s">
        <v>265</v>
      </c>
    </row>
    <row r="203" spans="1:15" ht="20.100000000000001" customHeight="1">
      <c r="A203">
        <v>0</v>
      </c>
      <c r="B203" s="65">
        <v>22</v>
      </c>
      <c r="C203" s="102" t="s">
        <v>195</v>
      </c>
      <c r="D203" s="67" t="s">
        <v>195</v>
      </c>
      <c r="E203" s="68" t="s">
        <v>195</v>
      </c>
      <c r="F203" s="105" t="s">
        <v>195</v>
      </c>
      <c r="G203" s="105" t="s">
        <v>195</v>
      </c>
      <c r="H203" s="69"/>
      <c r="I203" s="70"/>
      <c r="J203" s="70"/>
      <c r="K203" s="70"/>
      <c r="L203" s="173" t="s">
        <v>195</v>
      </c>
      <c r="M203" s="174"/>
      <c r="N203" s="175"/>
      <c r="O203" t="s">
        <v>265</v>
      </c>
    </row>
    <row r="204" spans="1:15" ht="20.100000000000001" customHeight="1">
      <c r="A204">
        <v>0</v>
      </c>
      <c r="B204" s="65">
        <v>23</v>
      </c>
      <c r="C204" s="102" t="s">
        <v>195</v>
      </c>
      <c r="D204" s="67" t="s">
        <v>195</v>
      </c>
      <c r="E204" s="68" t="s">
        <v>195</v>
      </c>
      <c r="F204" s="105" t="s">
        <v>195</v>
      </c>
      <c r="G204" s="105" t="s">
        <v>195</v>
      </c>
      <c r="H204" s="69"/>
      <c r="I204" s="70"/>
      <c r="J204" s="70"/>
      <c r="K204" s="70"/>
      <c r="L204" s="173" t="s">
        <v>195</v>
      </c>
      <c r="M204" s="174"/>
      <c r="N204" s="175"/>
      <c r="O204" t="s">
        <v>265</v>
      </c>
    </row>
    <row r="205" spans="1:15" ht="20.100000000000001" customHeight="1">
      <c r="A205">
        <v>0</v>
      </c>
      <c r="B205" s="65">
        <v>24</v>
      </c>
      <c r="C205" s="102" t="s">
        <v>195</v>
      </c>
      <c r="D205" s="67" t="s">
        <v>195</v>
      </c>
      <c r="E205" s="68" t="s">
        <v>195</v>
      </c>
      <c r="F205" s="105" t="s">
        <v>195</v>
      </c>
      <c r="G205" s="105" t="s">
        <v>195</v>
      </c>
      <c r="H205" s="69"/>
      <c r="I205" s="70"/>
      <c r="J205" s="70"/>
      <c r="K205" s="70"/>
      <c r="L205" s="173" t="s">
        <v>195</v>
      </c>
      <c r="M205" s="174"/>
      <c r="N205" s="175"/>
      <c r="O205" t="s">
        <v>265</v>
      </c>
    </row>
    <row r="206" spans="1:15" ht="20.100000000000001" customHeight="1">
      <c r="A206">
        <v>0</v>
      </c>
      <c r="B206" s="65">
        <v>25</v>
      </c>
      <c r="C206" s="102" t="s">
        <v>195</v>
      </c>
      <c r="D206" s="67" t="s">
        <v>195</v>
      </c>
      <c r="E206" s="68" t="s">
        <v>195</v>
      </c>
      <c r="F206" s="105" t="s">
        <v>195</v>
      </c>
      <c r="G206" s="105" t="s">
        <v>195</v>
      </c>
      <c r="H206" s="69"/>
      <c r="I206" s="70"/>
      <c r="J206" s="70"/>
      <c r="K206" s="70"/>
      <c r="L206" s="173" t="s">
        <v>195</v>
      </c>
      <c r="M206" s="174"/>
      <c r="N206" s="175"/>
      <c r="O206" t="s">
        <v>265</v>
      </c>
    </row>
    <row r="207" spans="1:15" ht="20.100000000000001" customHeight="1">
      <c r="A207">
        <v>0</v>
      </c>
      <c r="B207" s="65">
        <v>26</v>
      </c>
      <c r="C207" s="102" t="s">
        <v>195</v>
      </c>
      <c r="D207" s="67" t="s">
        <v>195</v>
      </c>
      <c r="E207" s="68" t="s">
        <v>195</v>
      </c>
      <c r="F207" s="105" t="s">
        <v>195</v>
      </c>
      <c r="G207" s="105" t="s">
        <v>195</v>
      </c>
      <c r="H207" s="69"/>
      <c r="I207" s="70"/>
      <c r="J207" s="70"/>
      <c r="K207" s="70"/>
      <c r="L207" s="173" t="s">
        <v>195</v>
      </c>
      <c r="M207" s="174"/>
      <c r="N207" s="175"/>
      <c r="O207" t="s">
        <v>265</v>
      </c>
    </row>
    <row r="208" spans="1:15" ht="20.100000000000001" customHeight="1">
      <c r="A208">
        <v>0</v>
      </c>
      <c r="B208" s="65">
        <v>27</v>
      </c>
      <c r="C208" s="102" t="s">
        <v>195</v>
      </c>
      <c r="D208" s="67" t="s">
        <v>195</v>
      </c>
      <c r="E208" s="68" t="s">
        <v>195</v>
      </c>
      <c r="F208" s="105" t="s">
        <v>195</v>
      </c>
      <c r="G208" s="105" t="s">
        <v>195</v>
      </c>
      <c r="H208" s="69"/>
      <c r="I208" s="70"/>
      <c r="J208" s="70"/>
      <c r="K208" s="70"/>
      <c r="L208" s="173" t="s">
        <v>195</v>
      </c>
      <c r="M208" s="174"/>
      <c r="N208" s="175"/>
      <c r="O208" t="s">
        <v>265</v>
      </c>
    </row>
    <row r="209" spans="1:16" ht="20.100000000000001" customHeight="1">
      <c r="A209">
        <v>0</v>
      </c>
      <c r="B209" s="65">
        <v>28</v>
      </c>
      <c r="C209" s="102" t="s">
        <v>195</v>
      </c>
      <c r="D209" s="67" t="s">
        <v>195</v>
      </c>
      <c r="E209" s="68" t="s">
        <v>195</v>
      </c>
      <c r="F209" s="105" t="s">
        <v>195</v>
      </c>
      <c r="G209" s="105" t="s">
        <v>195</v>
      </c>
      <c r="H209" s="69"/>
      <c r="I209" s="70"/>
      <c r="J209" s="70"/>
      <c r="K209" s="70"/>
      <c r="L209" s="173" t="s">
        <v>195</v>
      </c>
      <c r="M209" s="174"/>
      <c r="N209" s="175"/>
      <c r="O209" t="s">
        <v>265</v>
      </c>
    </row>
    <row r="210" spans="1:16" ht="20.100000000000001" customHeight="1">
      <c r="A210">
        <v>0</v>
      </c>
      <c r="B210" s="65">
        <v>29</v>
      </c>
      <c r="C210" s="102" t="s">
        <v>195</v>
      </c>
      <c r="D210" s="67" t="s">
        <v>195</v>
      </c>
      <c r="E210" s="68" t="s">
        <v>195</v>
      </c>
      <c r="F210" s="105" t="s">
        <v>195</v>
      </c>
      <c r="G210" s="105" t="s">
        <v>195</v>
      </c>
      <c r="H210" s="69"/>
      <c r="I210" s="70"/>
      <c r="J210" s="70"/>
      <c r="K210" s="70"/>
      <c r="L210" s="173" t="s">
        <v>195</v>
      </c>
      <c r="M210" s="174"/>
      <c r="N210" s="175"/>
      <c r="O210" t="s">
        <v>265</v>
      </c>
    </row>
    <row r="211" spans="1:16" ht="20.100000000000001" customHeight="1">
      <c r="A211">
        <v>0</v>
      </c>
      <c r="B211" s="72">
        <v>30</v>
      </c>
      <c r="C211" s="102" t="s">
        <v>195</v>
      </c>
      <c r="D211" s="67" t="s">
        <v>195</v>
      </c>
      <c r="E211" s="68" t="s">
        <v>195</v>
      </c>
      <c r="F211" s="105" t="s">
        <v>195</v>
      </c>
      <c r="G211" s="105" t="s">
        <v>195</v>
      </c>
      <c r="H211" s="73"/>
      <c r="I211" s="74"/>
      <c r="J211" s="74"/>
      <c r="K211" s="74"/>
      <c r="L211" s="173" t="s">
        <v>195</v>
      </c>
      <c r="M211" s="174"/>
      <c r="N211" s="175"/>
      <c r="O211" t="s">
        <v>265</v>
      </c>
    </row>
    <row r="212" spans="1:16" ht="23.25" customHeight="1">
      <c r="A212">
        <v>0</v>
      </c>
      <c r="B212" s="75" t="s">
        <v>73</v>
      </c>
      <c r="C212" s="103"/>
      <c r="D212" s="77"/>
      <c r="E212" s="78"/>
      <c r="F212" s="106"/>
      <c r="G212" s="106"/>
      <c r="H212" s="80"/>
      <c r="I212" s="81"/>
      <c r="J212" s="81"/>
      <c r="K212" s="81"/>
      <c r="L212" s="115"/>
      <c r="M212" s="115"/>
      <c r="N212" s="115"/>
    </row>
    <row r="213" spans="1:16" ht="20.100000000000001" customHeight="1">
      <c r="A213">
        <v>0</v>
      </c>
      <c r="B213" s="82" t="s">
        <v>80</v>
      </c>
      <c r="C213" s="104"/>
      <c r="D213" s="84"/>
      <c r="E213" s="85"/>
      <c r="F213" s="107"/>
      <c r="G213" s="107"/>
      <c r="H213" s="87"/>
      <c r="I213" s="88"/>
      <c r="J213" s="88"/>
      <c r="K213" s="88"/>
      <c r="L213" s="89"/>
      <c r="M213" s="89"/>
      <c r="N213" s="89"/>
    </row>
    <row r="214" spans="1:16" ht="20.100000000000001" customHeight="1">
      <c r="A214">
        <v>0</v>
      </c>
      <c r="B214" s="90"/>
      <c r="C214" s="104"/>
      <c r="D214" s="84"/>
      <c r="E214" s="85"/>
      <c r="F214" s="107"/>
      <c r="G214" s="107"/>
      <c r="H214" s="87"/>
      <c r="I214" s="88"/>
      <c r="J214" s="88"/>
      <c r="K214" s="88"/>
      <c r="L214" s="89"/>
      <c r="M214" s="89"/>
      <c r="N214" s="89"/>
    </row>
    <row r="215" spans="1:16" ht="18" customHeight="1">
      <c r="A215" s="100">
        <v>0</v>
      </c>
      <c r="B215" s="90"/>
      <c r="C215" s="104"/>
      <c r="D215" s="84"/>
      <c r="E215" s="85"/>
      <c r="F215" s="107"/>
      <c r="G215" s="107"/>
      <c r="H215" s="87"/>
      <c r="I215" s="88"/>
      <c r="J215" s="88"/>
      <c r="K215" s="88"/>
      <c r="L215" s="89"/>
      <c r="M215" s="89"/>
      <c r="N215" s="89"/>
    </row>
    <row r="216" spans="1:16" ht="8.25" customHeight="1">
      <c r="A216" s="100">
        <v>0</v>
      </c>
      <c r="B216" s="90"/>
      <c r="C216" s="104"/>
      <c r="D216" s="84"/>
      <c r="E216" s="85"/>
      <c r="F216" s="107"/>
      <c r="G216" s="107"/>
      <c r="H216" s="87"/>
      <c r="I216" s="88"/>
      <c r="J216" s="88"/>
      <c r="K216" s="88"/>
      <c r="L216" s="89"/>
      <c r="M216" s="89"/>
      <c r="N216" s="89"/>
    </row>
    <row r="217" spans="1:16" ht="20.100000000000001" customHeight="1">
      <c r="A217" s="100">
        <v>0</v>
      </c>
      <c r="C217" s="108" t="s">
        <v>79</v>
      </c>
      <c r="D217" s="84"/>
      <c r="E217" s="85"/>
      <c r="F217" s="107"/>
      <c r="G217" s="107"/>
      <c r="H217" s="87"/>
      <c r="I217" s="88"/>
      <c r="J217" s="88"/>
      <c r="K217" s="88"/>
      <c r="L217" s="89"/>
      <c r="M217" s="89"/>
      <c r="N217" s="89"/>
    </row>
    <row r="218" spans="1:16" ht="13.5" customHeight="1">
      <c r="A218" s="100">
        <v>0</v>
      </c>
      <c r="B218" s="91"/>
      <c r="C218" s="104"/>
      <c r="D218" s="84"/>
      <c r="E218" s="85"/>
      <c r="F218" s="107"/>
      <c r="G218" s="107"/>
      <c r="H218" s="111" t="s">
        <v>281</v>
      </c>
      <c r="I218" s="112">
        <v>5</v>
      </c>
      <c r="J218" s="88"/>
      <c r="K218" s="88"/>
      <c r="L218" s="109" t="s">
        <v>50</v>
      </c>
      <c r="M218" s="110">
        <v>1</v>
      </c>
      <c r="N218" s="110"/>
      <c r="O218" s="101"/>
      <c r="P218" s="101"/>
    </row>
  </sheetData>
  <mergeCells count="230">
    <mergeCell ref="L208:N208"/>
    <mergeCell ref="L209:N209"/>
    <mergeCell ref="L210:N210"/>
    <mergeCell ref="L211:N211"/>
    <mergeCell ref="L202:N202"/>
    <mergeCell ref="L203:N203"/>
    <mergeCell ref="L204:N204"/>
    <mergeCell ref="L205:N205"/>
    <mergeCell ref="L206:N206"/>
    <mergeCell ref="L207:N207"/>
    <mergeCell ref="L196:N196"/>
    <mergeCell ref="L197:N197"/>
    <mergeCell ref="L198:N198"/>
    <mergeCell ref="L199:N199"/>
    <mergeCell ref="L200:N200"/>
    <mergeCell ref="L201:N201"/>
    <mergeCell ref="L190:N190"/>
    <mergeCell ref="L191:N191"/>
    <mergeCell ref="L192:N192"/>
    <mergeCell ref="L193:N193"/>
    <mergeCell ref="L194:N194"/>
    <mergeCell ref="L195:N195"/>
    <mergeCell ref="L184:N184"/>
    <mergeCell ref="L185:N185"/>
    <mergeCell ref="L186:N186"/>
    <mergeCell ref="L187:N187"/>
    <mergeCell ref="L188:N188"/>
    <mergeCell ref="L189:N189"/>
    <mergeCell ref="H180:H181"/>
    <mergeCell ref="I180:I181"/>
    <mergeCell ref="J180:K180"/>
    <mergeCell ref="L180:N181"/>
    <mergeCell ref="L182:N182"/>
    <mergeCell ref="L183:N183"/>
    <mergeCell ref="C176:D176"/>
    <mergeCell ref="F176:K176"/>
    <mergeCell ref="D177:K177"/>
    <mergeCell ref="B178:K178"/>
    <mergeCell ref="B180:B181"/>
    <mergeCell ref="C180:C181"/>
    <mergeCell ref="D180:D181"/>
    <mergeCell ref="E180:E181"/>
    <mergeCell ref="F180:F181"/>
    <mergeCell ref="G180:G181"/>
    <mergeCell ref="L165:N165"/>
    <mergeCell ref="L166:N166"/>
    <mergeCell ref="L167:N167"/>
    <mergeCell ref="L168:N168"/>
    <mergeCell ref="C175:D175"/>
    <mergeCell ref="F175:K175"/>
    <mergeCell ref="L159:N159"/>
    <mergeCell ref="L160:N160"/>
    <mergeCell ref="L161:N161"/>
    <mergeCell ref="L162:N162"/>
    <mergeCell ref="L163:N163"/>
    <mergeCell ref="L164:N164"/>
    <mergeCell ref="L153:N153"/>
    <mergeCell ref="L154:N154"/>
    <mergeCell ref="L155:N155"/>
    <mergeCell ref="L156:N156"/>
    <mergeCell ref="L157:N157"/>
    <mergeCell ref="L158:N158"/>
    <mergeCell ref="L147:N147"/>
    <mergeCell ref="L148:N148"/>
    <mergeCell ref="L149:N149"/>
    <mergeCell ref="L150:N150"/>
    <mergeCell ref="L151:N151"/>
    <mergeCell ref="L152:N152"/>
    <mergeCell ref="L141:N141"/>
    <mergeCell ref="L142:N142"/>
    <mergeCell ref="L143:N143"/>
    <mergeCell ref="L144:N144"/>
    <mergeCell ref="L145:N145"/>
    <mergeCell ref="L146:N146"/>
    <mergeCell ref="H137:H138"/>
    <mergeCell ref="I137:I138"/>
    <mergeCell ref="J137:K137"/>
    <mergeCell ref="L137:N138"/>
    <mergeCell ref="L139:N139"/>
    <mergeCell ref="L140:N140"/>
    <mergeCell ref="C133:D133"/>
    <mergeCell ref="F133:K133"/>
    <mergeCell ref="D134:K134"/>
    <mergeCell ref="B135:K135"/>
    <mergeCell ref="B137:B138"/>
    <mergeCell ref="C137:C138"/>
    <mergeCell ref="D137:D138"/>
    <mergeCell ref="E137:E138"/>
    <mergeCell ref="F137:F138"/>
    <mergeCell ref="G137:G138"/>
    <mergeCell ref="L122:N122"/>
    <mergeCell ref="L123:N123"/>
    <mergeCell ref="L124:N124"/>
    <mergeCell ref="L125:N125"/>
    <mergeCell ref="C132:D132"/>
    <mergeCell ref="F132:K132"/>
    <mergeCell ref="L116:N116"/>
    <mergeCell ref="L117:N117"/>
    <mergeCell ref="L118:N118"/>
    <mergeCell ref="L119:N119"/>
    <mergeCell ref="L120:N120"/>
    <mergeCell ref="L121:N121"/>
    <mergeCell ref="L110:N110"/>
    <mergeCell ref="L111:N111"/>
    <mergeCell ref="L112:N112"/>
    <mergeCell ref="L113:N113"/>
    <mergeCell ref="L114:N114"/>
    <mergeCell ref="L115:N115"/>
    <mergeCell ref="L104:N104"/>
    <mergeCell ref="L105:N105"/>
    <mergeCell ref="L106:N106"/>
    <mergeCell ref="L107:N107"/>
    <mergeCell ref="L108:N108"/>
    <mergeCell ref="L109:N109"/>
    <mergeCell ref="L98:N98"/>
    <mergeCell ref="L99:N99"/>
    <mergeCell ref="L100:N100"/>
    <mergeCell ref="L101:N101"/>
    <mergeCell ref="L102:N102"/>
    <mergeCell ref="L103:N103"/>
    <mergeCell ref="H94:H95"/>
    <mergeCell ref="I94:I95"/>
    <mergeCell ref="J94:K94"/>
    <mergeCell ref="L94:N95"/>
    <mergeCell ref="L96:N96"/>
    <mergeCell ref="L97:N97"/>
    <mergeCell ref="C90:D90"/>
    <mergeCell ref="F90:K90"/>
    <mergeCell ref="D91:K91"/>
    <mergeCell ref="B92:K92"/>
    <mergeCell ref="B94:B95"/>
    <mergeCell ref="C94:C95"/>
    <mergeCell ref="D94:D95"/>
    <mergeCell ref="E94:E95"/>
    <mergeCell ref="F94:F95"/>
    <mergeCell ref="G94:G95"/>
    <mergeCell ref="L79:N79"/>
    <mergeCell ref="L80:N80"/>
    <mergeCell ref="L81:N81"/>
    <mergeCell ref="L82:N82"/>
    <mergeCell ref="C89:D89"/>
    <mergeCell ref="F89:K89"/>
    <mergeCell ref="L73:N73"/>
    <mergeCell ref="L74:N74"/>
    <mergeCell ref="L75:N75"/>
    <mergeCell ref="L76:N76"/>
    <mergeCell ref="L77:N77"/>
    <mergeCell ref="L78:N78"/>
    <mergeCell ref="L67:N67"/>
    <mergeCell ref="L68:N68"/>
    <mergeCell ref="L69:N69"/>
    <mergeCell ref="L70:N70"/>
    <mergeCell ref="L71:N71"/>
    <mergeCell ref="L72:N72"/>
    <mergeCell ref="L61:N61"/>
    <mergeCell ref="L62:N62"/>
    <mergeCell ref="L63:N63"/>
    <mergeCell ref="L64:N64"/>
    <mergeCell ref="L65:N65"/>
    <mergeCell ref="L66:N66"/>
    <mergeCell ref="L55:N55"/>
    <mergeCell ref="L56:N56"/>
    <mergeCell ref="L57:N57"/>
    <mergeCell ref="L58:N58"/>
    <mergeCell ref="L59:N59"/>
    <mergeCell ref="L60:N60"/>
    <mergeCell ref="H51:H52"/>
    <mergeCell ref="I51:I52"/>
    <mergeCell ref="J51:K51"/>
    <mergeCell ref="L51:N52"/>
    <mergeCell ref="L53:N53"/>
    <mergeCell ref="L54:N54"/>
    <mergeCell ref="C47:D47"/>
    <mergeCell ref="F47:K47"/>
    <mergeCell ref="D48:K48"/>
    <mergeCell ref="B49:K49"/>
    <mergeCell ref="B51:B52"/>
    <mergeCell ref="C51:C52"/>
    <mergeCell ref="D51:D52"/>
    <mergeCell ref="E51:E52"/>
    <mergeCell ref="F51:F52"/>
    <mergeCell ref="G51:G52"/>
    <mergeCell ref="L36:N36"/>
    <mergeCell ref="L37:N37"/>
    <mergeCell ref="L38:N38"/>
    <mergeCell ref="L39:N39"/>
    <mergeCell ref="C46:D46"/>
    <mergeCell ref="F46:K46"/>
    <mergeCell ref="L30:N30"/>
    <mergeCell ref="L31:N31"/>
    <mergeCell ref="L32:N32"/>
    <mergeCell ref="L33:N33"/>
    <mergeCell ref="L34:N34"/>
    <mergeCell ref="L35:N35"/>
    <mergeCell ref="L24:N24"/>
    <mergeCell ref="L25:N25"/>
    <mergeCell ref="L26:N26"/>
    <mergeCell ref="L27:N27"/>
    <mergeCell ref="L28:N28"/>
    <mergeCell ref="L29:N29"/>
    <mergeCell ref="L18:N18"/>
    <mergeCell ref="L19:N19"/>
    <mergeCell ref="L20:N20"/>
    <mergeCell ref="L21:N21"/>
    <mergeCell ref="L22:N22"/>
    <mergeCell ref="L23:N23"/>
    <mergeCell ref="L12:N12"/>
    <mergeCell ref="L13:N13"/>
    <mergeCell ref="L14:N14"/>
    <mergeCell ref="L15:N15"/>
    <mergeCell ref="L16:N16"/>
    <mergeCell ref="L17:N17"/>
    <mergeCell ref="H8:H9"/>
    <mergeCell ref="I8:I9"/>
    <mergeCell ref="J8:K8"/>
    <mergeCell ref="L8:N9"/>
    <mergeCell ref="L10:N10"/>
    <mergeCell ref="L11:N11"/>
    <mergeCell ref="B8:B9"/>
    <mergeCell ref="C8:C9"/>
    <mergeCell ref="D8:D9"/>
    <mergeCell ref="E8:E9"/>
    <mergeCell ref="F8:F9"/>
    <mergeCell ref="G8:G9"/>
    <mergeCell ref="C3:D3"/>
    <mergeCell ref="F3:K3"/>
    <mergeCell ref="C4:D4"/>
    <mergeCell ref="F4:K4"/>
    <mergeCell ref="D5:K5"/>
    <mergeCell ref="B6:K6"/>
  </mergeCells>
  <conditionalFormatting sqref="L10:N45 A10:A45 G8:G39">
    <cfRule type="cellIs" dxfId="4" priority="5" stopIfTrue="1" operator="equal">
      <formula>0</formula>
    </cfRule>
  </conditionalFormatting>
  <conditionalFormatting sqref="L53:N88 A53:A88 G51:G82">
    <cfRule type="cellIs" dxfId="3" priority="4" stopIfTrue="1" operator="equal">
      <formula>0</formula>
    </cfRule>
  </conditionalFormatting>
  <conditionalFormatting sqref="L96:N131 A96:A131 G94:G125">
    <cfRule type="cellIs" dxfId="2" priority="3" stopIfTrue="1" operator="equal">
      <formula>0</formula>
    </cfRule>
  </conditionalFormatting>
  <conditionalFormatting sqref="L139:N174 A139:A174 G137:G168">
    <cfRule type="cellIs" dxfId="1" priority="2" stopIfTrue="1" operator="equal">
      <formula>0</formula>
    </cfRule>
  </conditionalFormatting>
  <conditionalFormatting sqref="L182:N218 A182:A218 G180:G211">
    <cfRule type="cellIs" dxfId="0" priority="1" stopIfTrue="1" operator="equal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 activeCell="R11" sqref="R11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6" t="s">
        <v>59</v>
      </c>
      <c r="D1" s="186"/>
      <c r="E1" s="57"/>
      <c r="F1" s="170" t="s">
        <v>81</v>
      </c>
      <c r="G1" s="170"/>
      <c r="H1" s="170"/>
      <c r="I1" s="170"/>
      <c r="J1" s="170"/>
      <c r="K1" s="170"/>
      <c r="L1" s="58" t="s">
        <v>257</v>
      </c>
    </row>
    <row r="2" spans="1:15" s="56" customFormat="1">
      <c r="C2" s="186" t="s">
        <v>61</v>
      </c>
      <c r="D2" s="186"/>
      <c r="E2" s="59" t="s">
        <v>252</v>
      </c>
      <c r="F2" s="187" t="s">
        <v>261</v>
      </c>
      <c r="G2" s="187"/>
      <c r="H2" s="187"/>
      <c r="I2" s="187"/>
      <c r="J2" s="187"/>
      <c r="K2" s="187"/>
      <c r="L2" s="60" t="s">
        <v>62</v>
      </c>
      <c r="M2" s="61" t="s">
        <v>63</v>
      </c>
      <c r="N2" s="61">
        <v>2</v>
      </c>
    </row>
    <row r="3" spans="1:15" s="62" customFormat="1" ht="18.75" customHeight="1">
      <c r="C3" s="63" t="s">
        <v>151</v>
      </c>
      <c r="D3" s="171" t="s">
        <v>262</v>
      </c>
      <c r="E3" s="171"/>
      <c r="F3" s="171"/>
      <c r="G3" s="171"/>
      <c r="H3" s="171"/>
      <c r="I3" s="171"/>
      <c r="J3" s="171"/>
      <c r="K3" s="171"/>
      <c r="L3" s="60" t="s">
        <v>64</v>
      </c>
      <c r="M3" s="60" t="s">
        <v>63</v>
      </c>
      <c r="N3" s="60">
        <v>2</v>
      </c>
    </row>
    <row r="4" spans="1:15" s="62" customFormat="1" ht="18.75" customHeight="1">
      <c r="B4" s="172" t="s">
        <v>263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65</v>
      </c>
      <c r="M4" s="60" t="s">
        <v>63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66</v>
      </c>
      <c r="D6" s="168" t="s">
        <v>9</v>
      </c>
      <c r="E6" s="169" t="s">
        <v>10</v>
      </c>
      <c r="F6" s="167" t="s">
        <v>77</v>
      </c>
      <c r="G6" s="167" t="s">
        <v>78</v>
      </c>
      <c r="H6" s="167" t="s">
        <v>68</v>
      </c>
      <c r="I6" s="167" t="s">
        <v>69</v>
      </c>
      <c r="J6" s="176" t="s">
        <v>58</v>
      </c>
      <c r="K6" s="176"/>
      <c r="L6" s="177" t="s">
        <v>70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71</v>
      </c>
      <c r="K7" s="64" t="s">
        <v>72</v>
      </c>
      <c r="L7" s="180"/>
      <c r="M7" s="181"/>
      <c r="N7" s="182"/>
    </row>
    <row r="8" spans="1:15" ht="20.100000000000001" customHeight="1">
      <c r="A8">
        <v>1</v>
      </c>
      <c r="B8" s="65">
        <v>1</v>
      </c>
      <c r="C8" s="102">
        <v>2021157468</v>
      </c>
      <c r="D8" s="67" t="s">
        <v>203</v>
      </c>
      <c r="E8" s="68" t="s">
        <v>159</v>
      </c>
      <c r="F8" s="105" t="s">
        <v>204</v>
      </c>
      <c r="G8" s="105" t="s">
        <v>264</v>
      </c>
      <c r="H8" s="69"/>
      <c r="I8" s="70"/>
      <c r="J8" s="70"/>
      <c r="K8" s="70"/>
      <c r="L8" s="183" t="s">
        <v>195</v>
      </c>
      <c r="M8" s="184"/>
      <c r="N8" s="185"/>
      <c r="O8" t="s">
        <v>265</v>
      </c>
    </row>
    <row r="9" spans="1:15" ht="20.100000000000001" customHeight="1">
      <c r="A9">
        <v>2</v>
      </c>
      <c r="B9" s="65">
        <v>2</v>
      </c>
      <c r="C9" s="102">
        <v>1921613374</v>
      </c>
      <c r="D9" s="67" t="s">
        <v>179</v>
      </c>
      <c r="E9" s="68" t="s">
        <v>90</v>
      </c>
      <c r="F9" s="105" t="s">
        <v>204</v>
      </c>
      <c r="G9" s="105" t="s">
        <v>266</v>
      </c>
      <c r="H9" s="69"/>
      <c r="I9" s="70"/>
      <c r="J9" s="70"/>
      <c r="K9" s="70"/>
      <c r="L9" s="173" t="s">
        <v>267</v>
      </c>
      <c r="M9" s="174"/>
      <c r="N9" s="175"/>
      <c r="O9" t="s">
        <v>265</v>
      </c>
    </row>
    <row r="10" spans="1:15" ht="20.100000000000001" customHeight="1">
      <c r="A10">
        <v>3</v>
      </c>
      <c r="B10" s="65">
        <v>3</v>
      </c>
      <c r="C10" s="102">
        <v>2021163463</v>
      </c>
      <c r="D10" s="67" t="s">
        <v>205</v>
      </c>
      <c r="E10" s="68" t="s">
        <v>90</v>
      </c>
      <c r="F10" s="105" t="s">
        <v>204</v>
      </c>
      <c r="G10" s="105" t="s">
        <v>268</v>
      </c>
      <c r="H10" s="69"/>
      <c r="I10" s="70"/>
      <c r="J10" s="70"/>
      <c r="K10" s="70"/>
      <c r="L10" s="173" t="s">
        <v>195</v>
      </c>
      <c r="M10" s="174"/>
      <c r="N10" s="175"/>
      <c r="O10" t="s">
        <v>265</v>
      </c>
    </row>
    <row r="11" spans="1:15" ht="20.100000000000001" customHeight="1">
      <c r="A11">
        <v>4</v>
      </c>
      <c r="B11" s="65">
        <v>4</v>
      </c>
      <c r="C11" s="102">
        <v>2021175006</v>
      </c>
      <c r="D11" s="67" t="s">
        <v>206</v>
      </c>
      <c r="E11" s="68" t="s">
        <v>91</v>
      </c>
      <c r="F11" s="105" t="s">
        <v>204</v>
      </c>
      <c r="G11" s="105" t="s">
        <v>269</v>
      </c>
      <c r="H11" s="69"/>
      <c r="I11" s="70"/>
      <c r="J11" s="70"/>
      <c r="K11" s="70"/>
      <c r="L11" s="173" t="s">
        <v>195</v>
      </c>
      <c r="M11" s="174"/>
      <c r="N11" s="175"/>
      <c r="O11" t="s">
        <v>265</v>
      </c>
    </row>
    <row r="12" spans="1:15" ht="20.100000000000001" customHeight="1">
      <c r="A12">
        <v>5</v>
      </c>
      <c r="B12" s="65">
        <v>5</v>
      </c>
      <c r="C12" s="102">
        <v>2021164686</v>
      </c>
      <c r="D12" s="67" t="s">
        <v>207</v>
      </c>
      <c r="E12" s="68" t="s">
        <v>150</v>
      </c>
      <c r="F12" s="105" t="s">
        <v>204</v>
      </c>
      <c r="G12" s="105" t="s">
        <v>264</v>
      </c>
      <c r="H12" s="69"/>
      <c r="I12" s="70"/>
      <c r="J12" s="70"/>
      <c r="K12" s="70"/>
      <c r="L12" s="173" t="s">
        <v>195</v>
      </c>
      <c r="M12" s="174"/>
      <c r="N12" s="175"/>
      <c r="O12" t="s">
        <v>265</v>
      </c>
    </row>
    <row r="13" spans="1:15" ht="20.100000000000001" customHeight="1">
      <c r="A13">
        <v>6</v>
      </c>
      <c r="B13" s="65">
        <v>6</v>
      </c>
      <c r="C13" s="102">
        <v>2021176480</v>
      </c>
      <c r="D13" s="67" t="s">
        <v>173</v>
      </c>
      <c r="E13" s="68" t="s">
        <v>122</v>
      </c>
      <c r="F13" s="105" t="s">
        <v>204</v>
      </c>
      <c r="G13" s="105" t="s">
        <v>269</v>
      </c>
      <c r="H13" s="69"/>
      <c r="I13" s="70"/>
      <c r="J13" s="70"/>
      <c r="K13" s="70"/>
      <c r="L13" s="173" t="s">
        <v>195</v>
      </c>
      <c r="M13" s="174"/>
      <c r="N13" s="175"/>
      <c r="O13" t="s">
        <v>265</v>
      </c>
    </row>
    <row r="14" spans="1:15" ht="20.100000000000001" customHeight="1">
      <c r="A14">
        <v>7</v>
      </c>
      <c r="B14" s="65">
        <v>7</v>
      </c>
      <c r="C14" s="102">
        <v>2021254199</v>
      </c>
      <c r="D14" s="67" t="s">
        <v>162</v>
      </c>
      <c r="E14" s="68" t="s">
        <v>139</v>
      </c>
      <c r="F14" s="105" t="s">
        <v>204</v>
      </c>
      <c r="G14" s="105" t="s">
        <v>269</v>
      </c>
      <c r="H14" s="69"/>
      <c r="I14" s="70"/>
      <c r="J14" s="70"/>
      <c r="K14" s="70"/>
      <c r="L14" s="173" t="s">
        <v>195</v>
      </c>
      <c r="M14" s="174"/>
      <c r="N14" s="175"/>
      <c r="O14" t="s">
        <v>265</v>
      </c>
    </row>
    <row r="15" spans="1:15" ht="20.100000000000001" customHeight="1">
      <c r="A15">
        <v>8</v>
      </c>
      <c r="B15" s="65">
        <v>8</v>
      </c>
      <c r="C15" s="102">
        <v>2021176187</v>
      </c>
      <c r="D15" s="67" t="s">
        <v>173</v>
      </c>
      <c r="E15" s="68" t="s">
        <v>152</v>
      </c>
      <c r="F15" s="105" t="s">
        <v>204</v>
      </c>
      <c r="G15" s="105" t="s">
        <v>269</v>
      </c>
      <c r="H15" s="69"/>
      <c r="I15" s="70"/>
      <c r="J15" s="70"/>
      <c r="K15" s="70"/>
      <c r="L15" s="173" t="s">
        <v>195</v>
      </c>
      <c r="M15" s="174"/>
      <c r="N15" s="175"/>
      <c r="O15" t="s">
        <v>265</v>
      </c>
    </row>
    <row r="16" spans="1:15" ht="20.100000000000001" customHeight="1">
      <c r="A16">
        <v>9</v>
      </c>
      <c r="B16" s="65">
        <v>9</v>
      </c>
      <c r="C16" s="102">
        <v>2021176539</v>
      </c>
      <c r="D16" s="67" t="s">
        <v>208</v>
      </c>
      <c r="E16" s="68" t="s">
        <v>89</v>
      </c>
      <c r="F16" s="105" t="s">
        <v>204</v>
      </c>
      <c r="G16" s="105" t="s">
        <v>269</v>
      </c>
      <c r="H16" s="69"/>
      <c r="I16" s="70"/>
      <c r="J16" s="70"/>
      <c r="K16" s="70"/>
      <c r="L16" s="173" t="s">
        <v>195</v>
      </c>
      <c r="M16" s="174"/>
      <c r="N16" s="175"/>
      <c r="O16" t="s">
        <v>265</v>
      </c>
    </row>
    <row r="17" spans="1:15" ht="20.100000000000001" customHeight="1">
      <c r="A17">
        <v>10</v>
      </c>
      <c r="B17" s="65">
        <v>10</v>
      </c>
      <c r="C17" s="102">
        <v>2021175676</v>
      </c>
      <c r="D17" s="67" t="s">
        <v>201</v>
      </c>
      <c r="E17" s="68" t="s">
        <v>121</v>
      </c>
      <c r="F17" s="105" t="s">
        <v>204</v>
      </c>
      <c r="G17" s="105" t="s">
        <v>269</v>
      </c>
      <c r="H17" s="69"/>
      <c r="I17" s="70"/>
      <c r="J17" s="70"/>
      <c r="K17" s="70"/>
      <c r="L17" s="173" t="s">
        <v>195</v>
      </c>
      <c r="M17" s="174"/>
      <c r="N17" s="175"/>
      <c r="O17" t="s">
        <v>265</v>
      </c>
    </row>
    <row r="18" spans="1:15" ht="20.100000000000001" customHeight="1">
      <c r="A18">
        <v>11</v>
      </c>
      <c r="B18" s="65">
        <v>11</v>
      </c>
      <c r="C18" s="102">
        <v>2021357816</v>
      </c>
      <c r="D18" s="67" t="s">
        <v>172</v>
      </c>
      <c r="E18" s="68" t="s">
        <v>125</v>
      </c>
      <c r="F18" s="105" t="s">
        <v>204</v>
      </c>
      <c r="G18" s="105" t="s">
        <v>270</v>
      </c>
      <c r="H18" s="69"/>
      <c r="I18" s="70"/>
      <c r="J18" s="70"/>
      <c r="K18" s="70"/>
      <c r="L18" s="173" t="s">
        <v>267</v>
      </c>
      <c r="M18" s="174"/>
      <c r="N18" s="175"/>
      <c r="O18" t="s">
        <v>265</v>
      </c>
    </row>
    <row r="19" spans="1:15" ht="20.100000000000001" customHeight="1">
      <c r="A19">
        <v>12</v>
      </c>
      <c r="B19" s="65">
        <v>12</v>
      </c>
      <c r="C19" s="102">
        <v>1921177869</v>
      </c>
      <c r="D19" s="67" t="s">
        <v>199</v>
      </c>
      <c r="E19" s="68" t="s">
        <v>177</v>
      </c>
      <c r="F19" s="105" t="s">
        <v>204</v>
      </c>
      <c r="G19" s="105" t="s">
        <v>271</v>
      </c>
      <c r="H19" s="69"/>
      <c r="I19" s="70"/>
      <c r="J19" s="70"/>
      <c r="K19" s="70"/>
      <c r="L19" s="173" t="s">
        <v>195</v>
      </c>
      <c r="M19" s="174"/>
      <c r="N19" s="175"/>
      <c r="O19" t="s">
        <v>265</v>
      </c>
    </row>
    <row r="20" spans="1:15" ht="20.100000000000001" customHeight="1">
      <c r="A20">
        <v>13</v>
      </c>
      <c r="B20" s="65">
        <v>13</v>
      </c>
      <c r="C20" s="102">
        <v>1921173832</v>
      </c>
      <c r="D20" s="67" t="s">
        <v>189</v>
      </c>
      <c r="E20" s="68" t="s">
        <v>129</v>
      </c>
      <c r="F20" s="105" t="s">
        <v>204</v>
      </c>
      <c r="G20" s="105" t="s">
        <v>269</v>
      </c>
      <c r="H20" s="69"/>
      <c r="I20" s="70"/>
      <c r="J20" s="70"/>
      <c r="K20" s="70"/>
      <c r="L20" s="173" t="s">
        <v>195</v>
      </c>
      <c r="M20" s="174"/>
      <c r="N20" s="175"/>
      <c r="O20" t="s">
        <v>265</v>
      </c>
    </row>
    <row r="21" spans="1:15" ht="20.100000000000001" customHeight="1">
      <c r="A21">
        <v>14</v>
      </c>
      <c r="B21" s="65">
        <v>14</v>
      </c>
      <c r="C21" s="102">
        <v>2021176825</v>
      </c>
      <c r="D21" s="67" t="s">
        <v>209</v>
      </c>
      <c r="E21" s="68" t="s">
        <v>103</v>
      </c>
      <c r="F21" s="105" t="s">
        <v>204</v>
      </c>
      <c r="G21" s="105" t="s">
        <v>269</v>
      </c>
      <c r="H21" s="69"/>
      <c r="I21" s="70"/>
      <c r="J21" s="70"/>
      <c r="K21" s="70"/>
      <c r="L21" s="173" t="s">
        <v>195</v>
      </c>
      <c r="M21" s="174"/>
      <c r="N21" s="175"/>
      <c r="O21" t="s">
        <v>265</v>
      </c>
    </row>
    <row r="22" spans="1:15" ht="20.100000000000001" customHeight="1">
      <c r="A22">
        <v>15</v>
      </c>
      <c r="B22" s="65">
        <v>15</v>
      </c>
      <c r="C22" s="102">
        <v>2021174196</v>
      </c>
      <c r="D22" s="67" t="s">
        <v>210</v>
      </c>
      <c r="E22" s="68" t="s">
        <v>109</v>
      </c>
      <c r="F22" s="105" t="s">
        <v>204</v>
      </c>
      <c r="G22" s="105" t="s">
        <v>269</v>
      </c>
      <c r="H22" s="69"/>
      <c r="I22" s="70"/>
      <c r="J22" s="70"/>
      <c r="K22" s="70"/>
      <c r="L22" s="173" t="s">
        <v>195</v>
      </c>
      <c r="M22" s="174"/>
      <c r="N22" s="175"/>
      <c r="O22" t="s">
        <v>265</v>
      </c>
    </row>
    <row r="23" spans="1:15" ht="20.100000000000001" customHeight="1">
      <c r="A23">
        <v>16</v>
      </c>
      <c r="B23" s="65">
        <v>16</v>
      </c>
      <c r="C23" s="102">
        <v>1921173776</v>
      </c>
      <c r="D23" s="67" t="s">
        <v>211</v>
      </c>
      <c r="E23" s="68" t="s">
        <v>104</v>
      </c>
      <c r="F23" s="105" t="s">
        <v>204</v>
      </c>
      <c r="G23" s="105" t="s">
        <v>271</v>
      </c>
      <c r="H23" s="69"/>
      <c r="I23" s="70"/>
      <c r="J23" s="70"/>
      <c r="K23" s="70"/>
      <c r="L23" s="173" t="s">
        <v>195</v>
      </c>
      <c r="M23" s="174"/>
      <c r="N23" s="175"/>
      <c r="O23" t="s">
        <v>265</v>
      </c>
    </row>
    <row r="24" spans="1:15" ht="20.100000000000001" customHeight="1">
      <c r="A24">
        <v>17</v>
      </c>
      <c r="B24" s="65">
        <v>17</v>
      </c>
      <c r="C24" s="102">
        <v>1921161384</v>
      </c>
      <c r="D24" s="67" t="s">
        <v>212</v>
      </c>
      <c r="E24" s="68" t="s">
        <v>94</v>
      </c>
      <c r="F24" s="105" t="s">
        <v>204</v>
      </c>
      <c r="G24" s="105" t="s">
        <v>272</v>
      </c>
      <c r="H24" s="69"/>
      <c r="I24" s="70"/>
      <c r="J24" s="70"/>
      <c r="K24" s="70"/>
      <c r="L24" s="173" t="s">
        <v>195</v>
      </c>
      <c r="M24" s="174"/>
      <c r="N24" s="175"/>
      <c r="O24" t="s">
        <v>265</v>
      </c>
    </row>
    <row r="25" spans="1:15" ht="20.100000000000001" customHeight="1">
      <c r="A25">
        <v>18</v>
      </c>
      <c r="B25" s="65">
        <v>18</v>
      </c>
      <c r="C25" s="102">
        <v>2021163462</v>
      </c>
      <c r="D25" s="67" t="s">
        <v>186</v>
      </c>
      <c r="E25" s="68" t="s">
        <v>94</v>
      </c>
      <c r="F25" s="105" t="s">
        <v>204</v>
      </c>
      <c r="G25" s="105" t="s">
        <v>268</v>
      </c>
      <c r="H25" s="69"/>
      <c r="I25" s="70"/>
      <c r="J25" s="70"/>
      <c r="K25" s="70"/>
      <c r="L25" s="173" t="s">
        <v>195</v>
      </c>
      <c r="M25" s="174"/>
      <c r="N25" s="175"/>
      <c r="O25" t="s">
        <v>265</v>
      </c>
    </row>
    <row r="26" spans="1:15" ht="20.100000000000001" customHeight="1">
      <c r="A26">
        <v>19</v>
      </c>
      <c r="B26" s="65">
        <v>19</v>
      </c>
      <c r="C26" s="102">
        <v>1921514106</v>
      </c>
      <c r="D26" s="67" t="s">
        <v>196</v>
      </c>
      <c r="E26" s="68" t="s">
        <v>175</v>
      </c>
      <c r="F26" s="105" t="s">
        <v>204</v>
      </c>
      <c r="G26" s="105" t="s">
        <v>271</v>
      </c>
      <c r="H26" s="69"/>
      <c r="I26" s="70"/>
      <c r="J26" s="70"/>
      <c r="K26" s="70"/>
      <c r="L26" s="173" t="s">
        <v>195</v>
      </c>
      <c r="M26" s="174"/>
      <c r="N26" s="175"/>
      <c r="O26" t="s">
        <v>265</v>
      </c>
    </row>
    <row r="27" spans="1:15" ht="20.100000000000001" customHeight="1">
      <c r="A27">
        <v>20</v>
      </c>
      <c r="B27" s="65">
        <v>20</v>
      </c>
      <c r="C27" s="102">
        <v>1811126536</v>
      </c>
      <c r="D27" s="67" t="s">
        <v>167</v>
      </c>
      <c r="E27" s="68" t="s">
        <v>120</v>
      </c>
      <c r="F27" s="105" t="s">
        <v>204</v>
      </c>
      <c r="G27" s="105" t="s">
        <v>273</v>
      </c>
      <c r="H27" s="69"/>
      <c r="I27" s="70"/>
      <c r="J27" s="70"/>
      <c r="K27" s="70"/>
      <c r="L27" s="173" t="s">
        <v>267</v>
      </c>
      <c r="M27" s="174"/>
      <c r="N27" s="175"/>
      <c r="O27" t="s">
        <v>265</v>
      </c>
    </row>
    <row r="28" spans="1:15" ht="20.100000000000001" customHeight="1">
      <c r="A28">
        <v>0</v>
      </c>
      <c r="B28" s="65">
        <v>21</v>
      </c>
      <c r="C28" s="102" t="s">
        <v>195</v>
      </c>
      <c r="D28" s="67" t="s">
        <v>195</v>
      </c>
      <c r="E28" s="68" t="s">
        <v>195</v>
      </c>
      <c r="F28" s="105" t="s">
        <v>195</v>
      </c>
      <c r="G28" s="105" t="s">
        <v>195</v>
      </c>
      <c r="H28" s="69"/>
      <c r="I28" s="70"/>
      <c r="J28" s="70"/>
      <c r="K28" s="70"/>
      <c r="L28" s="173" t="s">
        <v>195</v>
      </c>
      <c r="M28" s="174"/>
      <c r="N28" s="175"/>
      <c r="O28" t="s">
        <v>265</v>
      </c>
    </row>
    <row r="29" spans="1:15" ht="20.100000000000001" customHeight="1">
      <c r="A29">
        <v>0</v>
      </c>
      <c r="B29" s="65">
        <v>22</v>
      </c>
      <c r="C29" s="102" t="s">
        <v>195</v>
      </c>
      <c r="D29" s="67" t="s">
        <v>195</v>
      </c>
      <c r="E29" s="68" t="s">
        <v>195</v>
      </c>
      <c r="F29" s="105" t="s">
        <v>195</v>
      </c>
      <c r="G29" s="105" t="s">
        <v>195</v>
      </c>
      <c r="H29" s="69"/>
      <c r="I29" s="70"/>
      <c r="J29" s="70"/>
      <c r="K29" s="70"/>
      <c r="L29" s="173" t="s">
        <v>195</v>
      </c>
      <c r="M29" s="174"/>
      <c r="N29" s="175"/>
      <c r="O29" t="s">
        <v>265</v>
      </c>
    </row>
    <row r="30" spans="1:15" ht="20.100000000000001" customHeight="1">
      <c r="A30">
        <v>0</v>
      </c>
      <c r="B30" s="65">
        <v>23</v>
      </c>
      <c r="C30" s="102" t="s">
        <v>195</v>
      </c>
      <c r="D30" s="67" t="s">
        <v>195</v>
      </c>
      <c r="E30" s="68" t="s">
        <v>195</v>
      </c>
      <c r="F30" s="105" t="s">
        <v>195</v>
      </c>
      <c r="G30" s="105" t="s">
        <v>195</v>
      </c>
      <c r="H30" s="69"/>
      <c r="I30" s="70"/>
      <c r="J30" s="70"/>
      <c r="K30" s="70"/>
      <c r="L30" s="173" t="s">
        <v>195</v>
      </c>
      <c r="M30" s="174"/>
      <c r="N30" s="175"/>
      <c r="O30" t="s">
        <v>265</v>
      </c>
    </row>
    <row r="31" spans="1:15" ht="20.100000000000001" customHeight="1">
      <c r="A31">
        <v>0</v>
      </c>
      <c r="B31" s="65">
        <v>24</v>
      </c>
      <c r="C31" s="102" t="s">
        <v>195</v>
      </c>
      <c r="D31" s="67" t="s">
        <v>195</v>
      </c>
      <c r="E31" s="68" t="s">
        <v>195</v>
      </c>
      <c r="F31" s="105" t="s">
        <v>195</v>
      </c>
      <c r="G31" s="105" t="s">
        <v>195</v>
      </c>
      <c r="H31" s="69"/>
      <c r="I31" s="70"/>
      <c r="J31" s="70"/>
      <c r="K31" s="70"/>
      <c r="L31" s="173" t="s">
        <v>195</v>
      </c>
      <c r="M31" s="174"/>
      <c r="N31" s="175"/>
      <c r="O31" t="s">
        <v>265</v>
      </c>
    </row>
    <row r="32" spans="1:15" ht="20.100000000000001" customHeight="1">
      <c r="A32">
        <v>0</v>
      </c>
      <c r="B32" s="65">
        <v>25</v>
      </c>
      <c r="C32" s="102" t="s">
        <v>195</v>
      </c>
      <c r="D32" s="67" t="s">
        <v>195</v>
      </c>
      <c r="E32" s="68" t="s">
        <v>195</v>
      </c>
      <c r="F32" s="105" t="s">
        <v>195</v>
      </c>
      <c r="G32" s="105" t="s">
        <v>195</v>
      </c>
      <c r="H32" s="69"/>
      <c r="I32" s="70"/>
      <c r="J32" s="70"/>
      <c r="K32" s="70"/>
      <c r="L32" s="173" t="s">
        <v>195</v>
      </c>
      <c r="M32" s="174"/>
      <c r="N32" s="175"/>
      <c r="O32" t="s">
        <v>265</v>
      </c>
    </row>
    <row r="33" spans="1:16" ht="20.100000000000001" customHeight="1">
      <c r="A33">
        <v>0</v>
      </c>
      <c r="B33" s="65">
        <v>26</v>
      </c>
      <c r="C33" s="102" t="s">
        <v>195</v>
      </c>
      <c r="D33" s="67" t="s">
        <v>195</v>
      </c>
      <c r="E33" s="68" t="s">
        <v>195</v>
      </c>
      <c r="F33" s="105" t="s">
        <v>195</v>
      </c>
      <c r="G33" s="105" t="s">
        <v>195</v>
      </c>
      <c r="H33" s="69"/>
      <c r="I33" s="70"/>
      <c r="J33" s="70"/>
      <c r="K33" s="70"/>
      <c r="L33" s="173" t="s">
        <v>195</v>
      </c>
      <c r="M33" s="174"/>
      <c r="N33" s="175"/>
      <c r="O33" t="s">
        <v>265</v>
      </c>
    </row>
    <row r="34" spans="1:16" ht="20.100000000000001" customHeight="1">
      <c r="A34">
        <v>0</v>
      </c>
      <c r="B34" s="65">
        <v>27</v>
      </c>
      <c r="C34" s="102" t="s">
        <v>195</v>
      </c>
      <c r="D34" s="67" t="s">
        <v>195</v>
      </c>
      <c r="E34" s="68" t="s">
        <v>195</v>
      </c>
      <c r="F34" s="105" t="s">
        <v>195</v>
      </c>
      <c r="G34" s="105" t="s">
        <v>195</v>
      </c>
      <c r="H34" s="69"/>
      <c r="I34" s="70"/>
      <c r="J34" s="70"/>
      <c r="K34" s="70"/>
      <c r="L34" s="173" t="s">
        <v>195</v>
      </c>
      <c r="M34" s="174"/>
      <c r="N34" s="175"/>
      <c r="O34" t="s">
        <v>265</v>
      </c>
    </row>
    <row r="35" spans="1:16" ht="20.100000000000001" customHeight="1">
      <c r="A35">
        <v>0</v>
      </c>
      <c r="B35" s="65">
        <v>28</v>
      </c>
      <c r="C35" s="102" t="s">
        <v>195</v>
      </c>
      <c r="D35" s="67" t="s">
        <v>195</v>
      </c>
      <c r="E35" s="68" t="s">
        <v>195</v>
      </c>
      <c r="F35" s="105" t="s">
        <v>195</v>
      </c>
      <c r="G35" s="105" t="s">
        <v>195</v>
      </c>
      <c r="H35" s="69"/>
      <c r="I35" s="70"/>
      <c r="J35" s="70"/>
      <c r="K35" s="70"/>
      <c r="L35" s="173" t="s">
        <v>195</v>
      </c>
      <c r="M35" s="174"/>
      <c r="N35" s="175"/>
      <c r="O35" t="s">
        <v>265</v>
      </c>
    </row>
    <row r="36" spans="1:16" ht="20.100000000000001" customHeight="1">
      <c r="A36">
        <v>0</v>
      </c>
      <c r="B36" s="65">
        <v>29</v>
      </c>
      <c r="C36" s="102" t="s">
        <v>195</v>
      </c>
      <c r="D36" s="67" t="s">
        <v>195</v>
      </c>
      <c r="E36" s="68" t="s">
        <v>195</v>
      </c>
      <c r="F36" s="105" t="s">
        <v>195</v>
      </c>
      <c r="G36" s="105" t="s">
        <v>195</v>
      </c>
      <c r="H36" s="69"/>
      <c r="I36" s="70"/>
      <c r="J36" s="70"/>
      <c r="K36" s="70"/>
      <c r="L36" s="173" t="s">
        <v>195</v>
      </c>
      <c r="M36" s="174"/>
      <c r="N36" s="175"/>
      <c r="O36" t="s">
        <v>265</v>
      </c>
    </row>
    <row r="37" spans="1:16" ht="20.100000000000001" customHeight="1">
      <c r="A37">
        <v>0</v>
      </c>
      <c r="B37" s="72">
        <v>30</v>
      </c>
      <c r="C37" s="102" t="s">
        <v>195</v>
      </c>
      <c r="D37" s="67" t="s">
        <v>195</v>
      </c>
      <c r="E37" s="68" t="s">
        <v>195</v>
      </c>
      <c r="F37" s="105" t="s">
        <v>195</v>
      </c>
      <c r="G37" s="105" t="s">
        <v>195</v>
      </c>
      <c r="H37" s="73"/>
      <c r="I37" s="74"/>
      <c r="J37" s="74"/>
      <c r="K37" s="74"/>
      <c r="L37" s="173" t="s">
        <v>195</v>
      </c>
      <c r="M37" s="174"/>
      <c r="N37" s="175"/>
      <c r="O37" t="s">
        <v>265</v>
      </c>
    </row>
    <row r="38" spans="1:16" ht="23.25" customHeight="1">
      <c r="A38">
        <v>0</v>
      </c>
      <c r="B38" s="75" t="s">
        <v>73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>
        <v>0</v>
      </c>
      <c r="B39" s="82" t="s">
        <v>80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20.100000000000001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79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11" t="s">
        <v>50</v>
      </c>
      <c r="I44" s="112">
        <v>5</v>
      </c>
      <c r="J44" s="88"/>
      <c r="K44" s="88"/>
      <c r="L44" s="109" t="s">
        <v>50</v>
      </c>
      <c r="M44" s="110">
        <v>1</v>
      </c>
      <c r="N44" s="110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44 A8:A44 G6:G37">
    <cfRule type="cellIs" dxfId="9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6" t="s">
        <v>59</v>
      </c>
      <c r="D1" s="186"/>
      <c r="E1" s="57"/>
      <c r="F1" s="170" t="s">
        <v>81</v>
      </c>
      <c r="G1" s="170"/>
      <c r="H1" s="170"/>
      <c r="I1" s="170"/>
      <c r="J1" s="170"/>
      <c r="K1" s="170"/>
      <c r="L1" s="58" t="s">
        <v>258</v>
      </c>
    </row>
    <row r="2" spans="1:15" s="56" customFormat="1">
      <c r="C2" s="186" t="s">
        <v>61</v>
      </c>
      <c r="D2" s="186"/>
      <c r="E2" s="59" t="s">
        <v>253</v>
      </c>
      <c r="F2" s="187" t="s">
        <v>261</v>
      </c>
      <c r="G2" s="187"/>
      <c r="H2" s="187"/>
      <c r="I2" s="187"/>
      <c r="J2" s="187"/>
      <c r="K2" s="187"/>
      <c r="L2" s="60" t="s">
        <v>62</v>
      </c>
      <c r="M2" s="61" t="s">
        <v>63</v>
      </c>
      <c r="N2" s="61">
        <v>2</v>
      </c>
    </row>
    <row r="3" spans="1:15" s="62" customFormat="1" ht="18.75" customHeight="1">
      <c r="C3" s="63" t="s">
        <v>56</v>
      </c>
      <c r="D3" s="171" t="s">
        <v>262</v>
      </c>
      <c r="E3" s="171"/>
      <c r="F3" s="171"/>
      <c r="G3" s="171"/>
      <c r="H3" s="171"/>
      <c r="I3" s="171"/>
      <c r="J3" s="171"/>
      <c r="K3" s="171"/>
      <c r="L3" s="60" t="s">
        <v>64</v>
      </c>
      <c r="M3" s="60" t="s">
        <v>63</v>
      </c>
      <c r="N3" s="60">
        <v>2</v>
      </c>
    </row>
    <row r="4" spans="1:15" s="62" customFormat="1" ht="18.75" customHeight="1">
      <c r="B4" s="172" t="s">
        <v>274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65</v>
      </c>
      <c r="M4" s="60" t="s">
        <v>63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66</v>
      </c>
      <c r="D6" s="168" t="s">
        <v>9</v>
      </c>
      <c r="E6" s="169" t="s">
        <v>10</v>
      </c>
      <c r="F6" s="167" t="s">
        <v>77</v>
      </c>
      <c r="G6" s="167" t="s">
        <v>78</v>
      </c>
      <c r="H6" s="167" t="s">
        <v>68</v>
      </c>
      <c r="I6" s="167" t="s">
        <v>69</v>
      </c>
      <c r="J6" s="176" t="s">
        <v>58</v>
      </c>
      <c r="K6" s="176"/>
      <c r="L6" s="177" t="s">
        <v>70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71</v>
      </c>
      <c r="K7" s="64" t="s">
        <v>72</v>
      </c>
      <c r="L7" s="180"/>
      <c r="M7" s="181"/>
      <c r="N7" s="182"/>
    </row>
    <row r="8" spans="1:15" ht="20.100000000000001" customHeight="1">
      <c r="A8">
        <v>21</v>
      </c>
      <c r="B8" s="65">
        <v>1</v>
      </c>
      <c r="C8" s="102">
        <v>1921173813</v>
      </c>
      <c r="D8" s="67" t="s">
        <v>213</v>
      </c>
      <c r="E8" s="68" t="s">
        <v>110</v>
      </c>
      <c r="F8" s="105" t="s">
        <v>204</v>
      </c>
      <c r="G8" s="105" t="s">
        <v>271</v>
      </c>
      <c r="H8" s="69"/>
      <c r="I8" s="70"/>
      <c r="J8" s="70"/>
      <c r="K8" s="70"/>
      <c r="L8" s="183" t="s">
        <v>195</v>
      </c>
      <c r="M8" s="184"/>
      <c r="N8" s="185"/>
      <c r="O8" t="s">
        <v>265</v>
      </c>
    </row>
    <row r="9" spans="1:15" ht="20.100000000000001" customHeight="1">
      <c r="A9">
        <v>22</v>
      </c>
      <c r="B9" s="65">
        <v>2</v>
      </c>
      <c r="C9" s="102">
        <v>1921113050</v>
      </c>
      <c r="D9" s="67" t="s">
        <v>189</v>
      </c>
      <c r="E9" s="68" t="s">
        <v>131</v>
      </c>
      <c r="F9" s="105" t="s">
        <v>204</v>
      </c>
      <c r="G9" s="105" t="s">
        <v>275</v>
      </c>
      <c r="H9" s="69"/>
      <c r="I9" s="70"/>
      <c r="J9" s="70"/>
      <c r="K9" s="70"/>
      <c r="L9" s="173" t="s">
        <v>195</v>
      </c>
      <c r="M9" s="174"/>
      <c r="N9" s="175"/>
      <c r="O9" t="s">
        <v>265</v>
      </c>
    </row>
    <row r="10" spans="1:15" ht="20.100000000000001" customHeight="1">
      <c r="A10">
        <v>23</v>
      </c>
      <c r="B10" s="65">
        <v>3</v>
      </c>
      <c r="C10" s="102">
        <v>2021178302</v>
      </c>
      <c r="D10" s="67" t="s">
        <v>153</v>
      </c>
      <c r="E10" s="68" t="s">
        <v>111</v>
      </c>
      <c r="F10" s="105" t="s">
        <v>204</v>
      </c>
      <c r="G10" s="105" t="s">
        <v>269</v>
      </c>
      <c r="H10" s="69"/>
      <c r="I10" s="70"/>
      <c r="J10" s="70"/>
      <c r="K10" s="70"/>
      <c r="L10" s="173" t="s">
        <v>195</v>
      </c>
      <c r="M10" s="174"/>
      <c r="N10" s="175"/>
      <c r="O10" t="s">
        <v>265</v>
      </c>
    </row>
    <row r="11" spans="1:15" ht="20.100000000000001" customHeight="1">
      <c r="A11">
        <v>24</v>
      </c>
      <c r="B11" s="65">
        <v>4</v>
      </c>
      <c r="C11" s="102">
        <v>1921170858</v>
      </c>
      <c r="D11" s="67" t="s">
        <v>171</v>
      </c>
      <c r="E11" s="68" t="s">
        <v>93</v>
      </c>
      <c r="F11" s="105" t="s">
        <v>204</v>
      </c>
      <c r="G11" s="105" t="s">
        <v>271</v>
      </c>
      <c r="H11" s="69"/>
      <c r="I11" s="70"/>
      <c r="J11" s="70"/>
      <c r="K11" s="70"/>
      <c r="L11" s="173" t="s">
        <v>195</v>
      </c>
      <c r="M11" s="174"/>
      <c r="N11" s="175"/>
      <c r="O11" t="s">
        <v>265</v>
      </c>
    </row>
    <row r="12" spans="1:15" ht="20.100000000000001" customHeight="1">
      <c r="A12">
        <v>25</v>
      </c>
      <c r="B12" s="65">
        <v>5</v>
      </c>
      <c r="C12" s="102">
        <v>2021178286</v>
      </c>
      <c r="D12" s="67" t="s">
        <v>185</v>
      </c>
      <c r="E12" s="68" t="s">
        <v>114</v>
      </c>
      <c r="F12" s="105" t="s">
        <v>204</v>
      </c>
      <c r="G12" s="105" t="s">
        <v>269</v>
      </c>
      <c r="H12" s="69"/>
      <c r="I12" s="70"/>
      <c r="J12" s="70"/>
      <c r="K12" s="70"/>
      <c r="L12" s="173" t="s">
        <v>195</v>
      </c>
      <c r="M12" s="174"/>
      <c r="N12" s="175"/>
      <c r="O12" t="s">
        <v>265</v>
      </c>
    </row>
    <row r="13" spans="1:15" ht="20.100000000000001" customHeight="1">
      <c r="A13">
        <v>26</v>
      </c>
      <c r="B13" s="65">
        <v>6</v>
      </c>
      <c r="C13" s="102">
        <v>1921167866</v>
      </c>
      <c r="D13" s="67" t="s">
        <v>198</v>
      </c>
      <c r="E13" s="68" t="s">
        <v>169</v>
      </c>
      <c r="F13" s="105" t="s">
        <v>204</v>
      </c>
      <c r="G13" s="105" t="s">
        <v>271</v>
      </c>
      <c r="H13" s="69"/>
      <c r="I13" s="70"/>
      <c r="J13" s="70"/>
      <c r="K13" s="70"/>
      <c r="L13" s="173" t="s">
        <v>267</v>
      </c>
      <c r="M13" s="174"/>
      <c r="N13" s="175"/>
      <c r="O13" t="s">
        <v>265</v>
      </c>
    </row>
    <row r="14" spans="1:15" ht="20.100000000000001" customHeight="1">
      <c r="A14">
        <v>27</v>
      </c>
      <c r="B14" s="65">
        <v>7</v>
      </c>
      <c r="C14" s="102">
        <v>2020172929</v>
      </c>
      <c r="D14" s="67" t="s">
        <v>200</v>
      </c>
      <c r="E14" s="68" t="s">
        <v>105</v>
      </c>
      <c r="F14" s="105" t="s">
        <v>214</v>
      </c>
      <c r="G14" s="105" t="s">
        <v>269</v>
      </c>
      <c r="H14" s="69"/>
      <c r="I14" s="70"/>
      <c r="J14" s="70"/>
      <c r="K14" s="70"/>
      <c r="L14" s="173" t="s">
        <v>195</v>
      </c>
      <c r="M14" s="174"/>
      <c r="N14" s="175"/>
      <c r="O14" t="s">
        <v>265</v>
      </c>
    </row>
    <row r="15" spans="1:15" ht="20.100000000000001" customHeight="1">
      <c r="A15">
        <v>28</v>
      </c>
      <c r="B15" s="65">
        <v>8</v>
      </c>
      <c r="C15" s="102">
        <v>1921173820</v>
      </c>
      <c r="D15" s="67" t="s">
        <v>215</v>
      </c>
      <c r="E15" s="68" t="s">
        <v>98</v>
      </c>
      <c r="F15" s="105" t="s">
        <v>214</v>
      </c>
      <c r="G15" s="105" t="s">
        <v>271</v>
      </c>
      <c r="H15" s="69"/>
      <c r="I15" s="70"/>
      <c r="J15" s="70"/>
      <c r="K15" s="70"/>
      <c r="L15" s="173" t="s">
        <v>195</v>
      </c>
      <c r="M15" s="174"/>
      <c r="N15" s="175"/>
      <c r="O15" t="s">
        <v>265</v>
      </c>
    </row>
    <row r="16" spans="1:15" ht="20.100000000000001" customHeight="1">
      <c r="A16">
        <v>29</v>
      </c>
      <c r="B16" s="65">
        <v>9</v>
      </c>
      <c r="C16" s="102">
        <v>2021154787</v>
      </c>
      <c r="D16" s="67" t="s">
        <v>148</v>
      </c>
      <c r="E16" s="68" t="s">
        <v>97</v>
      </c>
      <c r="F16" s="105" t="s">
        <v>214</v>
      </c>
      <c r="G16" s="105" t="s">
        <v>264</v>
      </c>
      <c r="H16" s="69"/>
      <c r="I16" s="70"/>
      <c r="J16" s="70"/>
      <c r="K16" s="70"/>
      <c r="L16" s="173" t="s">
        <v>195</v>
      </c>
      <c r="M16" s="174"/>
      <c r="N16" s="175"/>
      <c r="O16" t="s">
        <v>265</v>
      </c>
    </row>
    <row r="17" spans="1:15" ht="20.100000000000001" customHeight="1">
      <c r="A17">
        <v>30</v>
      </c>
      <c r="B17" s="65">
        <v>10</v>
      </c>
      <c r="C17" s="102">
        <v>2021177928</v>
      </c>
      <c r="D17" s="67" t="s">
        <v>168</v>
      </c>
      <c r="E17" s="68" t="s">
        <v>165</v>
      </c>
      <c r="F17" s="105" t="s">
        <v>214</v>
      </c>
      <c r="G17" s="105" t="s">
        <v>269</v>
      </c>
      <c r="H17" s="69"/>
      <c r="I17" s="70"/>
      <c r="J17" s="70"/>
      <c r="K17" s="70"/>
      <c r="L17" s="173" t="s">
        <v>195</v>
      </c>
      <c r="M17" s="174"/>
      <c r="N17" s="175"/>
      <c r="O17" t="s">
        <v>265</v>
      </c>
    </row>
    <row r="18" spans="1:15" ht="20.100000000000001" customHeight="1">
      <c r="A18">
        <v>31</v>
      </c>
      <c r="B18" s="65">
        <v>11</v>
      </c>
      <c r="C18" s="102">
        <v>1921163734</v>
      </c>
      <c r="D18" s="67" t="s">
        <v>163</v>
      </c>
      <c r="E18" s="68" t="s">
        <v>101</v>
      </c>
      <c r="F18" s="105" t="s">
        <v>214</v>
      </c>
      <c r="G18" s="105" t="s">
        <v>272</v>
      </c>
      <c r="H18" s="69"/>
      <c r="I18" s="70"/>
      <c r="J18" s="70"/>
      <c r="K18" s="70"/>
      <c r="L18" s="173" t="s">
        <v>267</v>
      </c>
      <c r="M18" s="174"/>
      <c r="N18" s="175"/>
      <c r="O18" t="s">
        <v>265</v>
      </c>
    </row>
    <row r="19" spans="1:15" ht="20.100000000000001" customHeight="1">
      <c r="A19">
        <v>32</v>
      </c>
      <c r="B19" s="65">
        <v>12</v>
      </c>
      <c r="C19" s="102">
        <v>2021177560</v>
      </c>
      <c r="D19" s="67" t="s">
        <v>216</v>
      </c>
      <c r="E19" s="68" t="s">
        <v>118</v>
      </c>
      <c r="F19" s="105" t="s">
        <v>214</v>
      </c>
      <c r="G19" s="105" t="s">
        <v>269</v>
      </c>
      <c r="H19" s="69"/>
      <c r="I19" s="70"/>
      <c r="J19" s="70"/>
      <c r="K19" s="70"/>
      <c r="L19" s="173" t="s">
        <v>195</v>
      </c>
      <c r="M19" s="174"/>
      <c r="N19" s="175"/>
      <c r="O19" t="s">
        <v>265</v>
      </c>
    </row>
    <row r="20" spans="1:15" ht="20.100000000000001" customHeight="1">
      <c r="A20">
        <v>33</v>
      </c>
      <c r="B20" s="65">
        <v>13</v>
      </c>
      <c r="C20" s="102">
        <v>2021434095</v>
      </c>
      <c r="D20" s="67" t="s">
        <v>217</v>
      </c>
      <c r="E20" s="68" t="s">
        <v>118</v>
      </c>
      <c r="F20" s="105" t="s">
        <v>214</v>
      </c>
      <c r="G20" s="105" t="s">
        <v>269</v>
      </c>
      <c r="H20" s="69"/>
      <c r="I20" s="70"/>
      <c r="J20" s="70"/>
      <c r="K20" s="70"/>
      <c r="L20" s="173" t="s">
        <v>195</v>
      </c>
      <c r="M20" s="174"/>
      <c r="N20" s="175"/>
      <c r="O20" t="s">
        <v>265</v>
      </c>
    </row>
    <row r="21" spans="1:15" ht="20.100000000000001" customHeight="1">
      <c r="A21">
        <v>34</v>
      </c>
      <c r="B21" s="65">
        <v>14</v>
      </c>
      <c r="C21" s="102">
        <v>2021174551</v>
      </c>
      <c r="D21" s="67" t="s">
        <v>182</v>
      </c>
      <c r="E21" s="68" t="s">
        <v>146</v>
      </c>
      <c r="F21" s="105" t="s">
        <v>214</v>
      </c>
      <c r="G21" s="105" t="s">
        <v>269</v>
      </c>
      <c r="H21" s="69"/>
      <c r="I21" s="70"/>
      <c r="J21" s="70"/>
      <c r="K21" s="70"/>
      <c r="L21" s="173" t="s">
        <v>195</v>
      </c>
      <c r="M21" s="174"/>
      <c r="N21" s="175"/>
      <c r="O21" t="s">
        <v>265</v>
      </c>
    </row>
    <row r="22" spans="1:15" ht="20.100000000000001" customHeight="1">
      <c r="A22">
        <v>35</v>
      </c>
      <c r="B22" s="65">
        <v>15</v>
      </c>
      <c r="C22" s="102">
        <v>1920161852</v>
      </c>
      <c r="D22" s="67" t="s">
        <v>181</v>
      </c>
      <c r="E22" s="68" t="s">
        <v>160</v>
      </c>
      <c r="F22" s="105" t="s">
        <v>214</v>
      </c>
      <c r="G22" s="105" t="s">
        <v>272</v>
      </c>
      <c r="H22" s="69"/>
      <c r="I22" s="70"/>
      <c r="J22" s="70"/>
      <c r="K22" s="70"/>
      <c r="L22" s="173" t="s">
        <v>195</v>
      </c>
      <c r="M22" s="174"/>
      <c r="N22" s="175"/>
      <c r="O22" t="s">
        <v>265</v>
      </c>
    </row>
    <row r="23" spans="1:15" ht="20.100000000000001" customHeight="1">
      <c r="A23">
        <v>36</v>
      </c>
      <c r="B23" s="65">
        <v>16</v>
      </c>
      <c r="C23" s="102">
        <v>1921173849</v>
      </c>
      <c r="D23" s="67" t="s">
        <v>218</v>
      </c>
      <c r="E23" s="68" t="s">
        <v>126</v>
      </c>
      <c r="F23" s="105" t="s">
        <v>214</v>
      </c>
      <c r="G23" s="105" t="s">
        <v>271</v>
      </c>
      <c r="H23" s="69"/>
      <c r="I23" s="70"/>
      <c r="J23" s="70"/>
      <c r="K23" s="70"/>
      <c r="L23" s="173" t="s">
        <v>195</v>
      </c>
      <c r="M23" s="174"/>
      <c r="N23" s="175"/>
      <c r="O23" t="s">
        <v>265</v>
      </c>
    </row>
    <row r="24" spans="1:15" ht="20.100000000000001" customHeight="1">
      <c r="A24">
        <v>37</v>
      </c>
      <c r="B24" s="65">
        <v>17</v>
      </c>
      <c r="C24" s="102">
        <v>1921246663</v>
      </c>
      <c r="D24" s="67" t="s">
        <v>166</v>
      </c>
      <c r="E24" s="68" t="s">
        <v>124</v>
      </c>
      <c r="F24" s="105" t="s">
        <v>214</v>
      </c>
      <c r="G24" s="105" t="s">
        <v>272</v>
      </c>
      <c r="H24" s="69"/>
      <c r="I24" s="70"/>
      <c r="J24" s="70"/>
      <c r="K24" s="70"/>
      <c r="L24" s="173" t="s">
        <v>267</v>
      </c>
      <c r="M24" s="174"/>
      <c r="N24" s="175"/>
      <c r="O24" t="s">
        <v>265</v>
      </c>
    </row>
    <row r="25" spans="1:15" ht="20.100000000000001" customHeight="1">
      <c r="A25">
        <v>38</v>
      </c>
      <c r="B25" s="65">
        <v>18</v>
      </c>
      <c r="C25" s="102">
        <v>1921173810</v>
      </c>
      <c r="D25" s="67" t="s">
        <v>219</v>
      </c>
      <c r="E25" s="68" t="s">
        <v>94</v>
      </c>
      <c r="F25" s="105" t="s">
        <v>214</v>
      </c>
      <c r="G25" s="105" t="s">
        <v>271</v>
      </c>
      <c r="H25" s="69"/>
      <c r="I25" s="70"/>
      <c r="J25" s="70"/>
      <c r="K25" s="70"/>
      <c r="L25" s="173" t="s">
        <v>195</v>
      </c>
      <c r="M25" s="174"/>
      <c r="N25" s="175"/>
      <c r="O25" t="s">
        <v>265</v>
      </c>
    </row>
    <row r="26" spans="1:15" ht="20.100000000000001" customHeight="1">
      <c r="A26">
        <v>39</v>
      </c>
      <c r="B26" s="65">
        <v>19</v>
      </c>
      <c r="C26" s="102">
        <v>2021177921</v>
      </c>
      <c r="D26" s="67" t="s">
        <v>220</v>
      </c>
      <c r="E26" s="68" t="s">
        <v>94</v>
      </c>
      <c r="F26" s="105" t="s">
        <v>214</v>
      </c>
      <c r="G26" s="105" t="s">
        <v>269</v>
      </c>
      <c r="H26" s="69"/>
      <c r="I26" s="70"/>
      <c r="J26" s="70"/>
      <c r="K26" s="70"/>
      <c r="L26" s="173" t="s">
        <v>195</v>
      </c>
      <c r="M26" s="174"/>
      <c r="N26" s="175"/>
      <c r="O26" t="s">
        <v>265</v>
      </c>
    </row>
    <row r="27" spans="1:15" ht="20.100000000000001" customHeight="1">
      <c r="A27">
        <v>40</v>
      </c>
      <c r="B27" s="65">
        <v>20</v>
      </c>
      <c r="C27" s="102">
        <v>1921173889</v>
      </c>
      <c r="D27" s="67" t="s">
        <v>180</v>
      </c>
      <c r="E27" s="68" t="s">
        <v>147</v>
      </c>
      <c r="F27" s="105" t="s">
        <v>214</v>
      </c>
      <c r="G27" s="105" t="s">
        <v>271</v>
      </c>
      <c r="H27" s="69"/>
      <c r="I27" s="70"/>
      <c r="J27" s="70"/>
      <c r="K27" s="70"/>
      <c r="L27" s="173" t="s">
        <v>195</v>
      </c>
      <c r="M27" s="174"/>
      <c r="N27" s="175"/>
      <c r="O27" t="s">
        <v>265</v>
      </c>
    </row>
    <row r="28" spans="1:15" ht="20.100000000000001" customHeight="1">
      <c r="A28">
        <v>0</v>
      </c>
      <c r="B28" s="65">
        <v>21</v>
      </c>
      <c r="C28" s="102" t="s">
        <v>195</v>
      </c>
      <c r="D28" s="67" t="s">
        <v>195</v>
      </c>
      <c r="E28" s="68" t="s">
        <v>195</v>
      </c>
      <c r="F28" s="105" t="s">
        <v>195</v>
      </c>
      <c r="G28" s="105" t="s">
        <v>195</v>
      </c>
      <c r="H28" s="69"/>
      <c r="I28" s="70"/>
      <c r="J28" s="70"/>
      <c r="K28" s="70"/>
      <c r="L28" s="173" t="s">
        <v>195</v>
      </c>
      <c r="M28" s="174"/>
      <c r="N28" s="175"/>
      <c r="O28" t="s">
        <v>265</v>
      </c>
    </row>
    <row r="29" spans="1:15" ht="20.100000000000001" customHeight="1">
      <c r="A29">
        <v>0</v>
      </c>
      <c r="B29" s="65">
        <v>22</v>
      </c>
      <c r="C29" s="102" t="s">
        <v>195</v>
      </c>
      <c r="D29" s="67" t="s">
        <v>195</v>
      </c>
      <c r="E29" s="68" t="s">
        <v>195</v>
      </c>
      <c r="F29" s="105" t="s">
        <v>195</v>
      </c>
      <c r="G29" s="105" t="s">
        <v>195</v>
      </c>
      <c r="H29" s="69"/>
      <c r="I29" s="70"/>
      <c r="J29" s="70"/>
      <c r="K29" s="70"/>
      <c r="L29" s="173" t="s">
        <v>195</v>
      </c>
      <c r="M29" s="174"/>
      <c r="N29" s="175"/>
      <c r="O29" t="s">
        <v>265</v>
      </c>
    </row>
    <row r="30" spans="1:15" ht="20.100000000000001" customHeight="1">
      <c r="A30">
        <v>0</v>
      </c>
      <c r="B30" s="65">
        <v>23</v>
      </c>
      <c r="C30" s="102" t="s">
        <v>195</v>
      </c>
      <c r="D30" s="67" t="s">
        <v>195</v>
      </c>
      <c r="E30" s="68" t="s">
        <v>195</v>
      </c>
      <c r="F30" s="105" t="s">
        <v>195</v>
      </c>
      <c r="G30" s="105" t="s">
        <v>195</v>
      </c>
      <c r="H30" s="69"/>
      <c r="I30" s="70"/>
      <c r="J30" s="70"/>
      <c r="K30" s="70"/>
      <c r="L30" s="173" t="s">
        <v>195</v>
      </c>
      <c r="M30" s="174"/>
      <c r="N30" s="175"/>
      <c r="O30" t="s">
        <v>265</v>
      </c>
    </row>
    <row r="31" spans="1:15" ht="20.100000000000001" customHeight="1">
      <c r="A31">
        <v>0</v>
      </c>
      <c r="B31" s="65">
        <v>24</v>
      </c>
      <c r="C31" s="102" t="s">
        <v>195</v>
      </c>
      <c r="D31" s="67" t="s">
        <v>195</v>
      </c>
      <c r="E31" s="68" t="s">
        <v>195</v>
      </c>
      <c r="F31" s="105" t="s">
        <v>195</v>
      </c>
      <c r="G31" s="105" t="s">
        <v>195</v>
      </c>
      <c r="H31" s="69"/>
      <c r="I31" s="70"/>
      <c r="J31" s="70"/>
      <c r="K31" s="70"/>
      <c r="L31" s="173" t="s">
        <v>195</v>
      </c>
      <c r="M31" s="174"/>
      <c r="N31" s="175"/>
      <c r="O31" t="s">
        <v>265</v>
      </c>
    </row>
    <row r="32" spans="1:15" ht="20.100000000000001" customHeight="1">
      <c r="A32">
        <v>0</v>
      </c>
      <c r="B32" s="65">
        <v>25</v>
      </c>
      <c r="C32" s="102" t="s">
        <v>195</v>
      </c>
      <c r="D32" s="67" t="s">
        <v>195</v>
      </c>
      <c r="E32" s="68" t="s">
        <v>195</v>
      </c>
      <c r="F32" s="105" t="s">
        <v>195</v>
      </c>
      <c r="G32" s="105" t="s">
        <v>195</v>
      </c>
      <c r="H32" s="69"/>
      <c r="I32" s="70"/>
      <c r="J32" s="70"/>
      <c r="K32" s="70"/>
      <c r="L32" s="173" t="s">
        <v>195</v>
      </c>
      <c r="M32" s="174"/>
      <c r="N32" s="175"/>
      <c r="O32" t="s">
        <v>265</v>
      </c>
    </row>
    <row r="33" spans="1:16" ht="20.100000000000001" customHeight="1">
      <c r="A33">
        <v>0</v>
      </c>
      <c r="B33" s="65">
        <v>26</v>
      </c>
      <c r="C33" s="102" t="s">
        <v>195</v>
      </c>
      <c r="D33" s="67" t="s">
        <v>195</v>
      </c>
      <c r="E33" s="68" t="s">
        <v>195</v>
      </c>
      <c r="F33" s="105" t="s">
        <v>195</v>
      </c>
      <c r="G33" s="105" t="s">
        <v>195</v>
      </c>
      <c r="H33" s="69"/>
      <c r="I33" s="70"/>
      <c r="J33" s="70"/>
      <c r="K33" s="70"/>
      <c r="L33" s="173" t="s">
        <v>195</v>
      </c>
      <c r="M33" s="174"/>
      <c r="N33" s="175"/>
      <c r="O33" t="s">
        <v>265</v>
      </c>
    </row>
    <row r="34" spans="1:16" ht="20.100000000000001" customHeight="1">
      <c r="A34">
        <v>0</v>
      </c>
      <c r="B34" s="65">
        <v>27</v>
      </c>
      <c r="C34" s="102" t="s">
        <v>195</v>
      </c>
      <c r="D34" s="67" t="s">
        <v>195</v>
      </c>
      <c r="E34" s="68" t="s">
        <v>195</v>
      </c>
      <c r="F34" s="105" t="s">
        <v>195</v>
      </c>
      <c r="G34" s="105" t="s">
        <v>195</v>
      </c>
      <c r="H34" s="69"/>
      <c r="I34" s="70"/>
      <c r="J34" s="70"/>
      <c r="K34" s="70"/>
      <c r="L34" s="173" t="s">
        <v>195</v>
      </c>
      <c r="M34" s="174"/>
      <c r="N34" s="175"/>
      <c r="O34" t="s">
        <v>265</v>
      </c>
    </row>
    <row r="35" spans="1:16" ht="20.100000000000001" customHeight="1">
      <c r="A35">
        <v>0</v>
      </c>
      <c r="B35" s="65">
        <v>28</v>
      </c>
      <c r="C35" s="102" t="s">
        <v>195</v>
      </c>
      <c r="D35" s="67" t="s">
        <v>195</v>
      </c>
      <c r="E35" s="68" t="s">
        <v>195</v>
      </c>
      <c r="F35" s="105" t="s">
        <v>195</v>
      </c>
      <c r="G35" s="105" t="s">
        <v>195</v>
      </c>
      <c r="H35" s="69"/>
      <c r="I35" s="70"/>
      <c r="J35" s="70"/>
      <c r="K35" s="70"/>
      <c r="L35" s="173" t="s">
        <v>195</v>
      </c>
      <c r="M35" s="174"/>
      <c r="N35" s="175"/>
      <c r="O35" t="s">
        <v>265</v>
      </c>
    </row>
    <row r="36" spans="1:16" ht="20.100000000000001" customHeight="1">
      <c r="A36">
        <v>0</v>
      </c>
      <c r="B36" s="65">
        <v>29</v>
      </c>
      <c r="C36" s="102" t="s">
        <v>195</v>
      </c>
      <c r="D36" s="67" t="s">
        <v>195</v>
      </c>
      <c r="E36" s="68" t="s">
        <v>195</v>
      </c>
      <c r="F36" s="105" t="s">
        <v>195</v>
      </c>
      <c r="G36" s="105" t="s">
        <v>195</v>
      </c>
      <c r="H36" s="69"/>
      <c r="I36" s="70"/>
      <c r="J36" s="70"/>
      <c r="K36" s="70"/>
      <c r="L36" s="173" t="s">
        <v>195</v>
      </c>
      <c r="M36" s="174"/>
      <c r="N36" s="175"/>
      <c r="O36" t="s">
        <v>265</v>
      </c>
    </row>
    <row r="37" spans="1:16" ht="20.100000000000001" customHeight="1">
      <c r="A37">
        <v>0</v>
      </c>
      <c r="B37" s="72">
        <v>30</v>
      </c>
      <c r="C37" s="102" t="s">
        <v>195</v>
      </c>
      <c r="D37" s="67" t="s">
        <v>195</v>
      </c>
      <c r="E37" s="68" t="s">
        <v>195</v>
      </c>
      <c r="F37" s="105" t="s">
        <v>195</v>
      </c>
      <c r="G37" s="105" t="s">
        <v>195</v>
      </c>
      <c r="H37" s="73"/>
      <c r="I37" s="74"/>
      <c r="J37" s="74"/>
      <c r="K37" s="74"/>
      <c r="L37" s="173" t="s">
        <v>195</v>
      </c>
      <c r="M37" s="174"/>
      <c r="N37" s="175"/>
      <c r="O37" t="s">
        <v>265</v>
      </c>
    </row>
    <row r="38" spans="1:16" ht="23.25" customHeight="1">
      <c r="A38">
        <v>0</v>
      </c>
      <c r="B38" s="75" t="s">
        <v>73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>
        <v>0</v>
      </c>
      <c r="B39" s="82" t="s">
        <v>80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20.100000000000001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79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11" t="s">
        <v>51</v>
      </c>
      <c r="I44" s="112">
        <v>5</v>
      </c>
      <c r="J44" s="88"/>
      <c r="K44" s="88"/>
      <c r="L44" s="109" t="s">
        <v>50</v>
      </c>
      <c r="M44" s="110">
        <v>1</v>
      </c>
      <c r="N44" s="110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44 A8:A44 G6:G37">
    <cfRule type="cellIs" dxfId="8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5</vt:i4>
      </vt:variant>
    </vt:vector>
  </HeadingPairs>
  <TitlesOfParts>
    <vt:vector size="17" baseType="lpstr">
      <vt:lpstr>IN DS LOP</vt:lpstr>
      <vt:lpstr>IN DS LOP (2)</vt:lpstr>
      <vt:lpstr>IN DS LOP (3)</vt:lpstr>
      <vt:lpstr>IN DS LOP (4)</vt:lpstr>
      <vt:lpstr>DSTHI (3)</vt:lpstr>
      <vt:lpstr>LP</vt:lpstr>
      <vt:lpstr>TONGHOP</vt:lpstr>
      <vt:lpstr>Phòng 302-1</vt:lpstr>
      <vt:lpstr>Phòng 302-2</vt:lpstr>
      <vt:lpstr>Phòng 304-1</vt:lpstr>
      <vt:lpstr>Phòng 304-2</vt:lpstr>
      <vt:lpstr>Phòng 301</vt:lpstr>
      <vt:lpstr>'Phòng 301'!Print_Titles</vt:lpstr>
      <vt:lpstr>'Phòng 302-1'!Print_Titles</vt:lpstr>
      <vt:lpstr>'Phòng 302-2'!Print_Titles</vt:lpstr>
      <vt:lpstr>'Phòng 304-1'!Print_Titles</vt:lpstr>
      <vt:lpstr>'Phòng 304-2'!Print_Titles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Karn</cp:lastModifiedBy>
  <cp:lastPrinted>2016-05-26T03:16:15Z</cp:lastPrinted>
  <dcterms:created xsi:type="dcterms:W3CDTF">2009-04-20T08:11:00Z</dcterms:created>
  <dcterms:modified xsi:type="dcterms:W3CDTF">2016-05-26T03:19:02Z</dcterms:modified>
</cp:coreProperties>
</file>